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0"/>
  </bookViews>
  <sheets>
    <sheet name="世帯数集計表_H28年1月" sheetId="1" r:id="rId1"/>
    <sheet name="人口集計表_H28年1月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<sst xmlns="http://schemas.openxmlformats.org/spreadsheetml/2006/main" count="77" uniqueCount="43">
  <si>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矢野口</t>
  </si>
  <si>
    <t>東長沼</t>
  </si>
  <si>
    <t>世帯数</t>
  </si>
  <si>
    <t>男性</t>
  </si>
  <si>
    <t>女性</t>
  </si>
  <si>
    <t>合計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</si>
  <si>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</si>
  <si>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</si>
  <si>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</si>
  <si>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</si>
  <si>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</si>
  <si>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</si>
  <si>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</si>
  <si>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</si>
  <si>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</si>
  <si>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</si>
  <si>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</si>
  <si>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</si>
  <si>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</si>
  <si>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</si>
  <si>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</si>
  <si>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</si>
  <si>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</si>
  <si>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</si>
  <si>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</si>
  <si>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</si>
  <si>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</si>
  <si>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</si>
  <si>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t>(平尾地区小計)</t>
  </si>
  <si>
    <t>(向陽台地区小計)</t>
  </si>
  <si>
    <t>(長峰地区小計)</t>
  </si>
  <si>
    <t>(若葉台地区小計)</t>
  </si>
  <si>
    <t>日本人のみ世帯</t>
  </si>
  <si>
    <t>外国人のみ世帯</t>
  </si>
  <si>
    <t>混合世帯</t>
  </si>
  <si>
    <t>総合計</t>
  </si>
  <si>
    <t>日本人住民人口</t>
  </si>
  <si>
    <t>外国人住民人口</t>
  </si>
  <si>
    <t>小計</t>
  </si>
  <si>
    <t>総人口</t>
  </si>
  <si>
    <r>
      <t xml:space="preserve">稲城市における世帯数集計表
</t>
    </r>
    <r>
      <rPr>
        <b/>
        <sz val="18"/>
        <rFont val="ＭＳ 明朝"/>
        <family val="1"/>
      </rPr>
      <t>(町丁別の数字は、住民基本台帳における世帯数です)</t>
    </r>
  </si>
  <si>
    <r>
      <t xml:space="preserve">稲城市における人口集計表
</t>
    </r>
    <r>
      <rPr>
        <b/>
        <sz val="18"/>
        <rFont val="ＭＳ 明朝"/>
        <family val="1"/>
      </rPr>
      <t>(町丁別の数字は、住民基本台帳における人口です)</t>
    </r>
  </si>
  <si>
    <t>平成28年1月1日現在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</si>
</sst>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  <numFmt numFmtId="185" formatCode="#,###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 shrinkToFit="1"/>
    </xf>
    <xf numFmtId="180" fontId="7" fillId="0" borderId="12" xfId="49" applyNumberFormat="1" applyFont="1" applyFill="1" applyBorder="1" applyAlignment="1">
      <alignment horizontal="right" vertical="center" shrinkToFit="1"/>
    </xf>
    <xf numFmtId="180" fontId="7" fillId="0" borderId="13" xfId="49" applyNumberFormat="1" applyFont="1" applyFill="1" applyBorder="1" applyAlignment="1">
      <alignment horizontal="right" vertical="center" shrinkToFit="1"/>
    </xf>
    <xf numFmtId="180" fontId="7" fillId="0" borderId="14" xfId="49" applyNumberFormat="1" applyFont="1" applyFill="1" applyBorder="1" applyAlignment="1">
      <alignment horizontal="right" vertical="center" shrinkToFit="1"/>
    </xf>
    <xf numFmtId="38" fontId="7" fillId="0" borderId="15" xfId="49" applyFont="1" applyFill="1" applyBorder="1" applyAlignment="1">
      <alignment horizontal="center" vertical="center" shrinkToFit="1"/>
    </xf>
    <xf numFmtId="180" fontId="7" fillId="0" borderId="16" xfId="49" applyNumberFormat="1" applyFont="1" applyFill="1" applyBorder="1" applyAlignment="1">
      <alignment horizontal="right" vertical="center" shrinkToFit="1"/>
    </xf>
    <xf numFmtId="180" fontId="7" fillId="0" borderId="17" xfId="49" applyNumberFormat="1" applyFont="1" applyFill="1" applyBorder="1" applyAlignment="1">
      <alignment horizontal="right" vertical="center" shrinkToFit="1"/>
    </xf>
    <xf numFmtId="180" fontId="7" fillId="0" borderId="18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38" fontId="8" fillId="0" borderId="19" xfId="49" applyFont="1" applyFill="1" applyBorder="1" applyAlignment="1">
      <alignment horizontal="center" vertical="center" shrinkToFit="1"/>
    </xf>
    <xf numFmtId="180" fontId="7" fillId="0" borderId="20" xfId="49" applyNumberFormat="1" applyFont="1" applyFill="1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right" vertical="center" shrinkToFit="1"/>
    </xf>
    <xf numFmtId="180" fontId="7" fillId="0" borderId="23" xfId="49" applyNumberFormat="1" applyFont="1" applyFill="1" applyBorder="1" applyAlignment="1">
      <alignment horizontal="right" vertical="center" shrinkToFit="1"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" fontId="8" fillId="0" borderId="26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7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8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2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12" xfId="49" applyNumberFormat="1" applyFont="1" applyFill="1" applyBorder="1" applyAlignment="1">
      <alignment horizontal="right" vertical="center" shrinkToFit="1"/>
    </xf>
    <xf numFmtId="3" fontId="8" fillId="0" borderId="13" xfId="49" applyNumberFormat="1" applyFont="1" applyFill="1" applyBorder="1" applyAlignment="1">
      <alignment horizontal="right" vertical="center" shrinkToFit="1"/>
    </xf>
    <xf numFmtId="3" fontId="8" fillId="0" borderId="22" xfId="49" applyNumberFormat="1" applyFont="1" applyFill="1" applyBorder="1" applyAlignment="1">
      <alignment horizontal="right" vertical="center" shrinkToFit="1"/>
    </xf>
    <xf numFmtId="3" fontId="5" fillId="0" borderId="29" xfId="49" applyNumberFormat="1" applyFont="1" applyFill="1" applyBorder="1" applyAlignment="1">
      <alignment horizontal="right" vertical="center" shrinkToFit="1"/>
    </xf>
    <xf numFmtId="3" fontId="5" fillId="0" borderId="30" xfId="49" applyNumberFormat="1" applyFont="1" applyFill="1" applyBorder="1" applyAlignment="1">
      <alignment horizontal="right" vertical="center" shrinkToFit="1"/>
    </xf>
    <xf numFmtId="38" fontId="8" fillId="0" borderId="31" xfId="49" applyFont="1" applyFill="1" applyBorder="1" applyAlignment="1">
      <alignment horizontal="center" vertical="center" shrinkToFit="1"/>
    </xf>
    <xf numFmtId="3" fontId="8" fillId="0" borderId="32" xfId="49" applyNumberFormat="1" applyFont="1" applyFill="1" applyBorder="1" applyAlignment="1">
      <alignment horizontal="right" vertical="center" shrinkToFit="1"/>
    </xf>
    <xf numFmtId="3" fontId="8" fillId="0" borderId="33" xfId="49" applyNumberFormat="1" applyFont="1" applyFill="1" applyBorder="1" applyAlignment="1">
      <alignment horizontal="right" vertical="center" shrinkToFit="1"/>
    </xf>
    <xf numFmtId="3" fontId="8" fillId="0" borderId="34" xfId="49" applyNumberFormat="1" applyFont="1" applyFill="1" applyBorder="1" applyAlignment="1">
      <alignment horizontal="right" vertical="center" shrinkToFit="1"/>
    </xf>
    <xf numFmtId="180" fontId="7" fillId="0" borderId="33" xfId="49" applyNumberFormat="1" applyFont="1" applyFill="1" applyBorder="1" applyAlignment="1">
      <alignment horizontal="right" vertical="center" shrinkToFit="1"/>
    </xf>
    <xf numFmtId="180" fontId="7" fillId="0" borderId="35" xfId="49" applyNumberFormat="1" applyFont="1" applyFill="1" applyBorder="1" applyAlignment="1">
      <alignment horizontal="right" vertical="center" shrinkToFit="1"/>
    </xf>
    <xf numFmtId="38" fontId="8" fillId="0" borderId="36" xfId="49" applyFont="1" applyFill="1" applyBorder="1" applyAlignment="1">
      <alignment horizontal="center" vertical="center" shrinkToFit="1"/>
    </xf>
    <xf numFmtId="38" fontId="8" fillId="0" borderId="37" xfId="49" applyFont="1" applyFill="1" applyBorder="1" applyAlignment="1">
      <alignment horizontal="center" vertical="center" shrinkToFit="1"/>
    </xf>
    <xf numFmtId="38" fontId="8" fillId="0" borderId="38" xfId="49" applyFont="1" applyFill="1" applyBorder="1" applyAlignment="1">
      <alignment horizontal="center" vertical="center" shrinkToFit="1"/>
    </xf>
    <xf numFmtId="180" fontId="7" fillId="0" borderId="39" xfId="49" applyNumberFormat="1" applyFont="1" applyFill="1" applyBorder="1" applyAlignment="1">
      <alignment horizontal="right" vertical="center" shrinkToFit="1"/>
    </xf>
    <xf numFmtId="180" fontId="7" fillId="0" borderId="40" xfId="49" applyNumberFormat="1" applyFont="1" applyFill="1" applyBorder="1" applyAlignment="1">
      <alignment horizontal="right" vertical="center" shrinkToFit="1"/>
    </xf>
    <xf numFmtId="3" fontId="8" fillId="0" borderId="41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42" xfId="49" applyNumberFormat="1" applyFont="1" applyFill="1" applyBorder="1" applyAlignment="1">
      <alignment horizontal="right" vertical="center" shrinkToFit="1"/>
    </xf>
    <xf numFmtId="3" fontId="8" fillId="0" borderId="43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 applyProtection="1">
      <alignment horizontal="right" vertical="center" shrinkToFit="1"/>
      <protection locked="0"/>
    </xf>
    <xf numFmtId="3" fontId="8" fillId="0" borderId="20" xfId="49" applyNumberFormat="1" applyFont="1" applyFill="1" applyBorder="1" applyAlignment="1">
      <alignment horizontal="right" vertical="center" shrinkToFit="1"/>
    </xf>
    <xf numFmtId="3" fontId="8" fillId="0" borderId="39" xfId="49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80" fontId="7" fillId="0" borderId="11" xfId="49" applyNumberFormat="1" applyFont="1" applyFill="1" applyBorder="1" applyAlignment="1">
      <alignment horizontal="right" vertical="center" shrinkToFit="1"/>
    </xf>
    <xf numFmtId="38" fontId="5" fillId="0" borderId="45" xfId="49" applyFont="1" applyFill="1" applyBorder="1" applyAlignment="1">
      <alignment horizontal="center" vertical="center" wrapText="1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shrinkToFit="1"/>
    </xf>
    <xf numFmtId="38" fontId="8" fillId="0" borderId="48" xfId="49" applyFont="1" applyFill="1" applyBorder="1" applyAlignment="1">
      <alignment horizontal="center" vertical="center" shrinkToFit="1"/>
    </xf>
    <xf numFmtId="38" fontId="2" fillId="0" borderId="49" xfId="49" applyFont="1" applyFill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38" fontId="8" fillId="0" borderId="52" xfId="49" applyFont="1" applyFill="1" applyBorder="1" applyAlignment="1">
      <alignment horizontal="center" vertical="center" shrinkToFit="1"/>
    </xf>
    <xf numFmtId="38" fontId="8" fillId="0" borderId="46" xfId="49" applyFont="1" applyFill="1" applyBorder="1" applyAlignment="1">
      <alignment horizontal="center" vertical="center" shrinkToFit="1"/>
    </xf>
    <xf numFmtId="38" fontId="8" fillId="0" borderId="47" xfId="49" applyFont="1" applyFill="1" applyBorder="1" applyAlignment="1">
      <alignment horizontal="center" vertical="center" shrinkToFit="1"/>
    </xf>
    <xf numFmtId="38" fontId="8" fillId="0" borderId="53" xfId="49" applyFont="1" applyFill="1" applyBorder="1" applyAlignment="1">
      <alignment horizontal="center" vertical="center" shrinkToFit="1"/>
    </xf>
    <xf numFmtId="38" fontId="8" fillId="0" borderId="54" xfId="49" applyFont="1" applyFill="1" applyBorder="1" applyAlignment="1">
      <alignment horizontal="center" vertical="center" shrinkToFit="1"/>
    </xf>
    <xf numFmtId="38" fontId="8" fillId="0" borderId="43" xfId="49" applyFont="1" applyFill="1" applyBorder="1" applyAlignment="1">
      <alignment horizontal="center" vertical="center" shrinkToFit="1"/>
    </xf>
    <xf numFmtId="38" fontId="8" fillId="0" borderId="55" xfId="49" applyFont="1" applyFill="1" applyBorder="1" applyAlignment="1">
      <alignment horizontal="center" vertical="center" shrinkToFit="1"/>
    </xf>
    <xf numFmtId="38" fontId="5" fillId="0" borderId="45" xfId="49" applyFont="1" applyFill="1" applyBorder="1" applyAlignment="1">
      <alignment horizontal="center" vertical="center" wrapText="1" shrinkToFit="1"/>
    </xf>
    <xf numFmtId="38" fontId="5" fillId="0" borderId="46" xfId="49" applyFont="1" applyFill="1" applyBorder="1" applyAlignment="1">
      <alignment horizontal="center" vertical="center" shrinkToFit="1"/>
    </xf>
    <xf numFmtId="38" fontId="5" fillId="0" borderId="47" xfId="49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horizontal="right" vertical="center" shrinkToFit="1"/>
    </xf>
    <xf numFmtId="38" fontId="2" fillId="0" borderId="51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60" zoomScaleNormal="60" zoomScalePageLayoutView="0" workbookViewId="0" topLeftCell="A1">
      <selection activeCell="B26" sqref="B26"/>
    </sheetView>
  </sheetViews>
  <sheetFormatPr defaultColWidth="9.00390625" defaultRowHeight="13.5"/>
  <cols>
    <col min="1" max="1" width="33.125" style="2" customWidth="1"/>
    <col min="2" max="3" width="23.125" style="2" customWidth="1"/>
    <col min="4" max="4" width="23.125" style="13" customWidth="1"/>
    <col min="5" max="5" width="23.125" style="2" customWidth="1"/>
    <col min="6" max="16384" width="9.00390625" style="2" customWidth="1"/>
  </cols>
  <sheetData>
    <row r="1" spans="1:10" ht="54.75" customHeight="1">
      <c r="A1" s="51" t="s">
        <v>40</v>
      </c>
      <c r="B1" s="52"/>
      <c r="C1" s="52"/>
      <c r="D1" s="52"/>
      <c r="E1" s="53"/>
      <c r="F1" s="1"/>
      <c r="G1" s="1"/>
      <c r="H1" s="1"/>
      <c r="I1" s="1"/>
      <c r="J1" s="1"/>
    </row>
    <row r="2" spans="1:5" ht="30" customHeight="1" thickBot="1">
      <c r="A2" s="56" t="s">
        <v>42</v>
      </c>
      <c r="B2" s="57"/>
      <c r="C2" s="57"/>
      <c r="D2" s="57"/>
      <c r="E2" s="58"/>
    </row>
    <row r="3" spans="1:5" ht="30" customHeight="1">
      <c r="A3" s="54" t="s">
        <v>27</v>
      </c>
      <c r="B3" s="59" t="s">
        <v>2</v>
      </c>
      <c r="C3" s="60"/>
      <c r="D3" s="60"/>
      <c r="E3" s="61"/>
    </row>
    <row r="4" spans="1:5" ht="30" customHeight="1" thickBot="1">
      <c r="A4" s="55"/>
      <c r="B4" s="19" t="s">
        <v>32</v>
      </c>
      <c r="C4" s="19" t="s">
        <v>33</v>
      </c>
      <c r="D4" s="20" t="s">
        <v>34</v>
      </c>
      <c r="E4" s="32" t="s">
        <v>5</v>
      </c>
    </row>
    <row r="5" spans="1:5" ht="30" customHeight="1">
      <c r="A5" s="3" t="s">
        <v>0</v>
      </c>
      <c r="B5" s="21">
        <v>7425</v>
      </c>
      <c r="C5" s="22">
        <v>70</v>
      </c>
      <c r="D5" s="23">
        <v>71</v>
      </c>
      <c r="E5" s="33">
        <f aca="true" t="shared" si="0" ref="E5:E13">SUM(B5:D5)</f>
        <v>7566</v>
      </c>
    </row>
    <row r="6" spans="1:5" ht="30" customHeight="1">
      <c r="A6" s="4" t="s">
        <v>1</v>
      </c>
      <c r="B6" s="24">
        <v>5398</v>
      </c>
      <c r="C6" s="25">
        <v>90</v>
      </c>
      <c r="D6" s="26">
        <v>40</v>
      </c>
      <c r="E6" s="34">
        <f t="shared" si="0"/>
        <v>5528</v>
      </c>
    </row>
    <row r="7" spans="1:5" ht="30" customHeight="1">
      <c r="A7" s="4" t="s">
        <v>6</v>
      </c>
      <c r="B7" s="24">
        <v>4314</v>
      </c>
      <c r="C7" s="25">
        <v>60</v>
      </c>
      <c r="D7" s="26">
        <v>26</v>
      </c>
      <c r="E7" s="34">
        <f t="shared" si="0"/>
        <v>4400</v>
      </c>
    </row>
    <row r="8" spans="1:5" ht="30" customHeight="1">
      <c r="A8" s="4" t="s">
        <v>7</v>
      </c>
      <c r="B8" s="24">
        <v>2125</v>
      </c>
      <c r="C8" s="25">
        <v>28</v>
      </c>
      <c r="D8" s="26">
        <v>12</v>
      </c>
      <c r="E8" s="34">
        <f t="shared" si="0"/>
        <v>2165</v>
      </c>
    </row>
    <row r="9" spans="1:5" ht="30" customHeight="1">
      <c r="A9" s="4" t="s">
        <v>8</v>
      </c>
      <c r="B9" s="24">
        <v>1226</v>
      </c>
      <c r="C9" s="25">
        <v>15</v>
      </c>
      <c r="D9" s="26">
        <v>14</v>
      </c>
      <c r="E9" s="34">
        <f t="shared" si="0"/>
        <v>1255</v>
      </c>
    </row>
    <row r="10" spans="1:5" ht="30" customHeight="1">
      <c r="A10" s="4" t="s">
        <v>9</v>
      </c>
      <c r="B10" s="24">
        <v>373</v>
      </c>
      <c r="C10" s="25">
        <v>2</v>
      </c>
      <c r="D10" s="26">
        <v>1</v>
      </c>
      <c r="E10" s="34">
        <f t="shared" si="0"/>
        <v>376</v>
      </c>
    </row>
    <row r="11" spans="1:5" ht="30" customHeight="1">
      <c r="A11" s="4" t="s">
        <v>10</v>
      </c>
      <c r="B11" s="24">
        <v>1150</v>
      </c>
      <c r="C11" s="25">
        <v>17</v>
      </c>
      <c r="D11" s="26">
        <v>11</v>
      </c>
      <c r="E11" s="34">
        <f t="shared" si="0"/>
        <v>1178</v>
      </c>
    </row>
    <row r="12" spans="1:5" ht="30" customHeight="1">
      <c r="A12" s="4" t="s">
        <v>11</v>
      </c>
      <c r="B12" s="24">
        <v>1428</v>
      </c>
      <c r="C12" s="25">
        <v>14</v>
      </c>
      <c r="D12" s="26">
        <v>11</v>
      </c>
      <c r="E12" s="34">
        <f t="shared" si="0"/>
        <v>1453</v>
      </c>
    </row>
    <row r="13" spans="1:5" ht="30" customHeight="1">
      <c r="A13" s="4" t="s">
        <v>12</v>
      </c>
      <c r="B13" s="24">
        <v>2512</v>
      </c>
      <c r="C13" s="25">
        <v>28</v>
      </c>
      <c r="D13" s="26">
        <v>20</v>
      </c>
      <c r="E13" s="35">
        <f t="shared" si="0"/>
        <v>2560</v>
      </c>
    </row>
    <row r="14" spans="1:5" ht="30" customHeight="1">
      <c r="A14" s="5" t="s">
        <v>28</v>
      </c>
      <c r="B14" s="6">
        <f>SUM(B10:B13)</f>
        <v>5463</v>
      </c>
      <c r="C14" s="7">
        <f>SUM(C10:C13)</f>
        <v>61</v>
      </c>
      <c r="D14" s="17">
        <f>SUM(D10:D13)</f>
        <v>43</v>
      </c>
      <c r="E14" s="36">
        <f>SUM(E10:E13)</f>
        <v>5567</v>
      </c>
    </row>
    <row r="15" spans="1:5" ht="30" customHeight="1">
      <c r="A15" s="4" t="s">
        <v>19</v>
      </c>
      <c r="B15" s="24">
        <v>1983</v>
      </c>
      <c r="C15" s="25">
        <v>7</v>
      </c>
      <c r="D15" s="26">
        <v>23</v>
      </c>
      <c r="E15" s="34">
        <f aca="true" t="shared" si="1" ref="E15:E21">SUM(B15:D15)</f>
        <v>2013</v>
      </c>
    </row>
    <row r="16" spans="1:5" ht="30" customHeight="1">
      <c r="A16" s="4" t="s">
        <v>13</v>
      </c>
      <c r="B16" s="24">
        <v>152</v>
      </c>
      <c r="C16" s="25">
        <v>1</v>
      </c>
      <c r="D16" s="26">
        <v>1</v>
      </c>
      <c r="E16" s="34">
        <f t="shared" si="1"/>
        <v>154</v>
      </c>
    </row>
    <row r="17" spans="1:5" ht="30" customHeight="1">
      <c r="A17" s="4" t="s">
        <v>14</v>
      </c>
      <c r="B17" s="24">
        <v>258</v>
      </c>
      <c r="C17" s="25">
        <v>0</v>
      </c>
      <c r="D17" s="26">
        <v>3</v>
      </c>
      <c r="E17" s="34">
        <f t="shared" si="1"/>
        <v>261</v>
      </c>
    </row>
    <row r="18" spans="1:5" ht="30" customHeight="1">
      <c r="A18" s="4" t="s">
        <v>15</v>
      </c>
      <c r="B18" s="24">
        <v>215</v>
      </c>
      <c r="C18" s="25">
        <v>0</v>
      </c>
      <c r="D18" s="26">
        <v>1</v>
      </c>
      <c r="E18" s="34">
        <f t="shared" si="1"/>
        <v>216</v>
      </c>
    </row>
    <row r="19" spans="1:5" ht="30" customHeight="1">
      <c r="A19" s="4" t="s">
        <v>16</v>
      </c>
      <c r="B19" s="24">
        <v>943</v>
      </c>
      <c r="C19" s="25">
        <v>9</v>
      </c>
      <c r="D19" s="26">
        <v>13</v>
      </c>
      <c r="E19" s="34">
        <f t="shared" si="1"/>
        <v>965</v>
      </c>
    </row>
    <row r="20" spans="1:5" ht="30" customHeight="1">
      <c r="A20" s="4" t="s">
        <v>17</v>
      </c>
      <c r="B20" s="24">
        <v>579</v>
      </c>
      <c r="C20" s="25">
        <v>10</v>
      </c>
      <c r="D20" s="26">
        <v>7</v>
      </c>
      <c r="E20" s="34">
        <f t="shared" si="1"/>
        <v>596</v>
      </c>
    </row>
    <row r="21" spans="1:5" ht="30" customHeight="1">
      <c r="A21" s="4" t="s">
        <v>18</v>
      </c>
      <c r="B21" s="24">
        <v>1318</v>
      </c>
      <c r="C21" s="25">
        <v>9</v>
      </c>
      <c r="D21" s="26">
        <v>18</v>
      </c>
      <c r="E21" s="34">
        <f t="shared" si="1"/>
        <v>1345</v>
      </c>
    </row>
    <row r="22" spans="1:5" ht="30" customHeight="1">
      <c r="A22" s="5" t="s">
        <v>29</v>
      </c>
      <c r="B22" s="6">
        <f>SUM(B16:B21)</f>
        <v>3465</v>
      </c>
      <c r="C22" s="7">
        <f>SUM(C16:C21)</f>
        <v>29</v>
      </c>
      <c r="D22" s="17">
        <f>SUM(D16:D21)</f>
        <v>43</v>
      </c>
      <c r="E22" s="36">
        <f>SUM(E16:E21)</f>
        <v>3537</v>
      </c>
    </row>
    <row r="23" spans="1:5" ht="30" customHeight="1">
      <c r="A23" s="4" t="s">
        <v>20</v>
      </c>
      <c r="B23" s="27">
        <v>113</v>
      </c>
      <c r="C23" s="28">
        <v>1</v>
      </c>
      <c r="D23" s="29">
        <v>2</v>
      </c>
      <c r="E23" s="34">
        <f>SUM(B23:D23)</f>
        <v>116</v>
      </c>
    </row>
    <row r="24" spans="1:5" ht="30" customHeight="1">
      <c r="A24" s="4" t="s">
        <v>21</v>
      </c>
      <c r="B24" s="24">
        <v>383</v>
      </c>
      <c r="C24" s="25">
        <v>4</v>
      </c>
      <c r="D24" s="26">
        <v>6</v>
      </c>
      <c r="E24" s="34">
        <f>SUM(B24:D24)</f>
        <v>393</v>
      </c>
    </row>
    <row r="25" spans="1:5" ht="30" customHeight="1">
      <c r="A25" s="4" t="s">
        <v>22</v>
      </c>
      <c r="B25" s="24">
        <v>1175</v>
      </c>
      <c r="C25" s="25">
        <v>10</v>
      </c>
      <c r="D25" s="26">
        <v>20</v>
      </c>
      <c r="E25" s="34">
        <f>SUM(B25:D25)</f>
        <v>1205</v>
      </c>
    </row>
    <row r="26" spans="1:5" ht="30" customHeight="1">
      <c r="A26" s="5" t="s">
        <v>30</v>
      </c>
      <c r="B26" s="6">
        <f>SUM(B23:B25)</f>
        <v>1671</v>
      </c>
      <c r="C26" s="7">
        <f>SUM(C23,C24,C25)</f>
        <v>15</v>
      </c>
      <c r="D26" s="17">
        <f>SUM(D23,D24,D25)</f>
        <v>28</v>
      </c>
      <c r="E26" s="36">
        <f>SUM(E23:E25)</f>
        <v>1714</v>
      </c>
    </row>
    <row r="27" spans="1:5" ht="30" customHeight="1">
      <c r="A27" s="4" t="s">
        <v>23</v>
      </c>
      <c r="B27" s="24">
        <v>1227</v>
      </c>
      <c r="C27" s="25">
        <v>8</v>
      </c>
      <c r="D27" s="26">
        <v>14</v>
      </c>
      <c r="E27" s="34">
        <f>SUM(B27:D27)</f>
        <v>1249</v>
      </c>
    </row>
    <row r="28" spans="1:5" ht="30" customHeight="1">
      <c r="A28" s="4" t="s">
        <v>24</v>
      </c>
      <c r="B28" s="24">
        <v>982</v>
      </c>
      <c r="C28" s="25">
        <v>24</v>
      </c>
      <c r="D28" s="26">
        <v>17</v>
      </c>
      <c r="E28" s="34">
        <f>SUM(B28:D28)</f>
        <v>1023</v>
      </c>
    </row>
    <row r="29" spans="1:5" ht="30" customHeight="1">
      <c r="A29" s="4" t="s">
        <v>25</v>
      </c>
      <c r="B29" s="24">
        <v>917</v>
      </c>
      <c r="C29" s="25">
        <v>7</v>
      </c>
      <c r="D29" s="26">
        <v>5</v>
      </c>
      <c r="E29" s="34">
        <f>SUM(B29:D29)</f>
        <v>929</v>
      </c>
    </row>
    <row r="30" spans="1:5" ht="30" customHeight="1">
      <c r="A30" s="4" t="s">
        <v>26</v>
      </c>
      <c r="B30" s="24">
        <v>821</v>
      </c>
      <c r="C30" s="25">
        <v>1</v>
      </c>
      <c r="D30" s="26">
        <v>12</v>
      </c>
      <c r="E30" s="34">
        <f>SUM(B30:D30)</f>
        <v>834</v>
      </c>
    </row>
    <row r="31" spans="1:5" ht="30" customHeight="1" thickBot="1">
      <c r="A31" s="9" t="s">
        <v>31</v>
      </c>
      <c r="B31" s="10">
        <f>SUM(B27:B30)</f>
        <v>3947</v>
      </c>
      <c r="C31" s="11">
        <f>SUM(C27:C30)</f>
        <v>40</v>
      </c>
      <c r="D31" s="18">
        <f>SUM(D27:D30)</f>
        <v>48</v>
      </c>
      <c r="E31" s="37">
        <f>SUM(E27:E30)</f>
        <v>4035</v>
      </c>
    </row>
    <row r="32" spans="1:5" ht="45" customHeight="1" thickBot="1" thickTop="1">
      <c r="A32" s="14" t="s">
        <v>35</v>
      </c>
      <c r="B32" s="30">
        <f>SUM(B5:B13,B15:B21,B23:B25,B27:B30)</f>
        <v>37017</v>
      </c>
      <c r="C32" s="30">
        <f>SUM(C5:C13,C15:C21,C23:C25,C27:C30)</f>
        <v>415</v>
      </c>
      <c r="D32" s="30">
        <f>SUM(D5:D13,D15:D21,D23:D25,D27:D30)</f>
        <v>348</v>
      </c>
      <c r="E32" s="31">
        <f>SUM(E5:E13,E15:E21,E23:E25,E27:E30)</f>
        <v>37780</v>
      </c>
    </row>
  </sheetData>
  <sheetProtection/>
  <mergeCells count="4">
    <mergeCell ref="A1:E1"/>
    <mergeCell ref="A3:A4"/>
    <mergeCell ref="A2:E2"/>
    <mergeCell ref="B3:E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60" zoomScaleNormal="60" zoomScalePageLayoutView="0" workbookViewId="0" topLeftCell="A1">
      <selection activeCell="F35" sqref="F35"/>
    </sheetView>
  </sheetViews>
  <sheetFormatPr defaultColWidth="9.00390625" defaultRowHeight="13.5"/>
  <cols>
    <col min="1" max="1" width="28.125" style="2" customWidth="1"/>
    <col min="2" max="2" width="18.125" style="2" customWidth="1"/>
    <col min="3" max="3" width="18.125" style="13" customWidth="1"/>
    <col min="4" max="5" width="18.125" style="2" customWidth="1"/>
    <col min="6" max="6" width="18.125" style="13" customWidth="1"/>
    <col min="7" max="8" width="18.125" style="2" customWidth="1"/>
    <col min="9" max="16384" width="9.00390625" style="2" customWidth="1"/>
  </cols>
  <sheetData>
    <row r="1" spans="1:12" ht="54.75" customHeight="1">
      <c r="A1" s="66" t="s">
        <v>41</v>
      </c>
      <c r="B1" s="67"/>
      <c r="C1" s="67"/>
      <c r="D1" s="67"/>
      <c r="E1" s="67"/>
      <c r="F1" s="67"/>
      <c r="G1" s="67"/>
      <c r="H1" s="68"/>
      <c r="I1" s="1"/>
      <c r="J1" s="1"/>
      <c r="K1" s="1"/>
      <c r="L1" s="1"/>
    </row>
    <row r="2" spans="1:8" ht="30" customHeight="1" thickBot="1">
      <c r="A2" s="56" t="s">
        <v>42</v>
      </c>
      <c r="B2" s="69"/>
      <c r="C2" s="69"/>
      <c r="D2" s="69"/>
      <c r="E2" s="69"/>
      <c r="F2" s="69"/>
      <c r="G2" s="69"/>
      <c r="H2" s="70"/>
    </row>
    <row r="3" spans="1:8" ht="30" customHeight="1">
      <c r="A3" s="54" t="s">
        <v>27</v>
      </c>
      <c r="B3" s="65" t="s">
        <v>36</v>
      </c>
      <c r="C3" s="63"/>
      <c r="D3" s="64"/>
      <c r="E3" s="62" t="s">
        <v>37</v>
      </c>
      <c r="F3" s="63"/>
      <c r="G3" s="64"/>
      <c r="H3" s="49" t="s">
        <v>39</v>
      </c>
    </row>
    <row r="4" spans="1:8" ht="30" customHeight="1" thickBot="1">
      <c r="A4" s="55"/>
      <c r="B4" s="40" t="s">
        <v>3</v>
      </c>
      <c r="C4" s="38" t="s">
        <v>4</v>
      </c>
      <c r="D4" s="39" t="s">
        <v>38</v>
      </c>
      <c r="E4" s="19" t="s">
        <v>3</v>
      </c>
      <c r="F4" s="38" t="s">
        <v>4</v>
      </c>
      <c r="G4" s="39" t="s">
        <v>38</v>
      </c>
      <c r="H4" s="32" t="s">
        <v>5</v>
      </c>
    </row>
    <row r="5" spans="1:8" ht="30" customHeight="1">
      <c r="A5" s="3" t="s">
        <v>0</v>
      </c>
      <c r="B5" s="43">
        <v>8378</v>
      </c>
      <c r="C5" s="22">
        <v>7892</v>
      </c>
      <c r="D5" s="44">
        <f aca="true" t="shared" si="0" ref="D5:D13">SUM(B5:C5)</f>
        <v>16270</v>
      </c>
      <c r="E5" s="43">
        <v>84</v>
      </c>
      <c r="F5" s="22">
        <v>114</v>
      </c>
      <c r="G5" s="44">
        <f aca="true" t="shared" si="1" ref="G5:G13">SUM(E5:F5)</f>
        <v>198</v>
      </c>
      <c r="H5" s="45">
        <f aca="true" t="shared" si="2" ref="H5:H13">SUM(D5,G5)</f>
        <v>16468</v>
      </c>
    </row>
    <row r="6" spans="1:8" ht="30" customHeight="1">
      <c r="A6" s="4" t="s">
        <v>1</v>
      </c>
      <c r="B6" s="46">
        <v>6173</v>
      </c>
      <c r="C6" s="25">
        <v>5727</v>
      </c>
      <c r="D6" s="47">
        <f t="shared" si="0"/>
        <v>11900</v>
      </c>
      <c r="E6" s="46">
        <v>88</v>
      </c>
      <c r="F6" s="25">
        <v>81</v>
      </c>
      <c r="G6" s="47">
        <f t="shared" si="1"/>
        <v>169</v>
      </c>
      <c r="H6" s="47">
        <f t="shared" si="2"/>
        <v>12069</v>
      </c>
    </row>
    <row r="7" spans="1:8" ht="30" customHeight="1">
      <c r="A7" s="4" t="s">
        <v>6</v>
      </c>
      <c r="B7" s="46">
        <v>4604</v>
      </c>
      <c r="C7" s="25">
        <v>4247</v>
      </c>
      <c r="D7" s="47">
        <f t="shared" si="0"/>
        <v>8851</v>
      </c>
      <c r="E7" s="46">
        <v>63</v>
      </c>
      <c r="F7" s="25">
        <v>61</v>
      </c>
      <c r="G7" s="47">
        <f t="shared" si="1"/>
        <v>124</v>
      </c>
      <c r="H7" s="47">
        <f t="shared" si="2"/>
        <v>8975</v>
      </c>
    </row>
    <row r="8" spans="1:8" ht="30" customHeight="1">
      <c r="A8" s="4" t="s">
        <v>7</v>
      </c>
      <c r="B8" s="46">
        <v>2513</v>
      </c>
      <c r="C8" s="25">
        <v>2384</v>
      </c>
      <c r="D8" s="47">
        <f t="shared" si="0"/>
        <v>4897</v>
      </c>
      <c r="E8" s="46">
        <v>39</v>
      </c>
      <c r="F8" s="25">
        <v>20</v>
      </c>
      <c r="G8" s="47">
        <f t="shared" si="1"/>
        <v>59</v>
      </c>
      <c r="H8" s="47">
        <f t="shared" si="2"/>
        <v>4956</v>
      </c>
    </row>
    <row r="9" spans="1:8" ht="30" customHeight="1">
      <c r="A9" s="4" t="s">
        <v>8</v>
      </c>
      <c r="B9" s="46">
        <v>1435</v>
      </c>
      <c r="C9" s="25">
        <v>1361</v>
      </c>
      <c r="D9" s="47">
        <f t="shared" si="0"/>
        <v>2796</v>
      </c>
      <c r="E9" s="46">
        <v>19</v>
      </c>
      <c r="F9" s="25">
        <v>17</v>
      </c>
      <c r="G9" s="47">
        <f t="shared" si="1"/>
        <v>36</v>
      </c>
      <c r="H9" s="47">
        <f t="shared" si="2"/>
        <v>2832</v>
      </c>
    </row>
    <row r="10" spans="1:8" ht="30" customHeight="1">
      <c r="A10" s="4" t="s">
        <v>9</v>
      </c>
      <c r="B10" s="46">
        <v>425</v>
      </c>
      <c r="C10" s="25">
        <v>467</v>
      </c>
      <c r="D10" s="47">
        <f t="shared" si="0"/>
        <v>892</v>
      </c>
      <c r="E10" s="46">
        <v>3</v>
      </c>
      <c r="F10" s="25">
        <v>2</v>
      </c>
      <c r="G10" s="47">
        <f t="shared" si="1"/>
        <v>5</v>
      </c>
      <c r="H10" s="47">
        <f t="shared" si="2"/>
        <v>897</v>
      </c>
    </row>
    <row r="11" spans="1:8" ht="30" customHeight="1">
      <c r="A11" s="4" t="s">
        <v>10</v>
      </c>
      <c r="B11" s="46">
        <v>1328</v>
      </c>
      <c r="C11" s="25">
        <v>1330</v>
      </c>
      <c r="D11" s="47">
        <f t="shared" si="0"/>
        <v>2658</v>
      </c>
      <c r="E11" s="46">
        <v>24</v>
      </c>
      <c r="F11" s="25">
        <v>17</v>
      </c>
      <c r="G11" s="47">
        <f t="shared" si="1"/>
        <v>41</v>
      </c>
      <c r="H11" s="47">
        <f t="shared" si="2"/>
        <v>2699</v>
      </c>
    </row>
    <row r="12" spans="1:8" ht="30" customHeight="1">
      <c r="A12" s="4" t="s">
        <v>11</v>
      </c>
      <c r="B12" s="46">
        <v>1513</v>
      </c>
      <c r="C12" s="25">
        <v>1648</v>
      </c>
      <c r="D12" s="47">
        <f t="shared" si="0"/>
        <v>3161</v>
      </c>
      <c r="E12" s="46">
        <v>12</v>
      </c>
      <c r="F12" s="25">
        <v>21</v>
      </c>
      <c r="G12" s="47">
        <f t="shared" si="1"/>
        <v>33</v>
      </c>
      <c r="H12" s="47">
        <f t="shared" si="2"/>
        <v>3194</v>
      </c>
    </row>
    <row r="13" spans="1:8" ht="30" customHeight="1">
      <c r="A13" s="4" t="s">
        <v>12</v>
      </c>
      <c r="B13" s="46">
        <v>2259</v>
      </c>
      <c r="C13" s="25">
        <v>2302</v>
      </c>
      <c r="D13" s="47">
        <f t="shared" si="0"/>
        <v>4561</v>
      </c>
      <c r="E13" s="46">
        <v>30</v>
      </c>
      <c r="F13" s="25">
        <v>42</v>
      </c>
      <c r="G13" s="47">
        <f t="shared" si="1"/>
        <v>72</v>
      </c>
      <c r="H13" s="47">
        <f t="shared" si="2"/>
        <v>4633</v>
      </c>
    </row>
    <row r="14" spans="1:8" ht="30" customHeight="1">
      <c r="A14" s="5" t="s">
        <v>28</v>
      </c>
      <c r="B14" s="41">
        <f aca="true" t="shared" si="3" ref="B14:H14">SUM(B10:B13)</f>
        <v>5525</v>
      </c>
      <c r="C14" s="7">
        <f t="shared" si="3"/>
        <v>5747</v>
      </c>
      <c r="D14" s="15">
        <f t="shared" si="3"/>
        <v>11272</v>
      </c>
      <c r="E14" s="41">
        <f t="shared" si="3"/>
        <v>69</v>
      </c>
      <c r="F14" s="7">
        <f t="shared" si="3"/>
        <v>82</v>
      </c>
      <c r="G14" s="15">
        <f t="shared" si="3"/>
        <v>151</v>
      </c>
      <c r="H14" s="8">
        <f t="shared" si="3"/>
        <v>11423</v>
      </c>
    </row>
    <row r="15" spans="1:8" ht="30" customHeight="1">
      <c r="A15" s="4" t="s">
        <v>19</v>
      </c>
      <c r="B15" s="46">
        <v>2416</v>
      </c>
      <c r="C15" s="25">
        <v>2247</v>
      </c>
      <c r="D15" s="47">
        <f aca="true" t="shared" si="4" ref="D15:D20">SUM(B15:C15)</f>
        <v>4663</v>
      </c>
      <c r="E15" s="46">
        <v>13</v>
      </c>
      <c r="F15" s="25">
        <v>27</v>
      </c>
      <c r="G15" s="47">
        <f aca="true" t="shared" si="5" ref="G15:G21">SUM(E15:F15)</f>
        <v>40</v>
      </c>
      <c r="H15" s="47">
        <f aca="true" t="shared" si="6" ref="H15:H21">SUM(D15,G15)</f>
        <v>4703</v>
      </c>
    </row>
    <row r="16" spans="1:8" ht="30" customHeight="1">
      <c r="A16" s="4" t="s">
        <v>13</v>
      </c>
      <c r="B16" s="46">
        <v>193</v>
      </c>
      <c r="C16" s="25">
        <v>219</v>
      </c>
      <c r="D16" s="47">
        <f t="shared" si="4"/>
        <v>412</v>
      </c>
      <c r="E16" s="46">
        <v>0</v>
      </c>
      <c r="F16" s="25">
        <v>3</v>
      </c>
      <c r="G16" s="47">
        <f t="shared" si="5"/>
        <v>3</v>
      </c>
      <c r="H16" s="47">
        <f t="shared" si="6"/>
        <v>415</v>
      </c>
    </row>
    <row r="17" spans="1:8" ht="30" customHeight="1">
      <c r="A17" s="4" t="s">
        <v>14</v>
      </c>
      <c r="B17" s="46">
        <v>382</v>
      </c>
      <c r="C17" s="25">
        <v>412</v>
      </c>
      <c r="D17" s="47">
        <f t="shared" si="4"/>
        <v>794</v>
      </c>
      <c r="E17" s="46">
        <v>3</v>
      </c>
      <c r="F17" s="25">
        <v>2</v>
      </c>
      <c r="G17" s="47">
        <f t="shared" si="5"/>
        <v>5</v>
      </c>
      <c r="H17" s="47">
        <f t="shared" si="6"/>
        <v>799</v>
      </c>
    </row>
    <row r="18" spans="1:8" ht="30" customHeight="1">
      <c r="A18" s="4" t="s">
        <v>15</v>
      </c>
      <c r="B18" s="46">
        <v>256</v>
      </c>
      <c r="C18" s="25">
        <v>271</v>
      </c>
      <c r="D18" s="47">
        <f t="shared" si="4"/>
        <v>527</v>
      </c>
      <c r="E18" s="46">
        <v>0</v>
      </c>
      <c r="F18" s="25">
        <v>1</v>
      </c>
      <c r="G18" s="47">
        <f t="shared" si="5"/>
        <v>1</v>
      </c>
      <c r="H18" s="47">
        <f t="shared" si="6"/>
        <v>528</v>
      </c>
    </row>
    <row r="19" spans="1:8" ht="30" customHeight="1">
      <c r="A19" s="4" t="s">
        <v>16</v>
      </c>
      <c r="B19" s="46">
        <v>1115</v>
      </c>
      <c r="C19" s="25">
        <v>1180</v>
      </c>
      <c r="D19" s="47">
        <f t="shared" si="4"/>
        <v>2295</v>
      </c>
      <c r="E19" s="46">
        <v>16</v>
      </c>
      <c r="F19" s="25">
        <v>21</v>
      </c>
      <c r="G19" s="47">
        <f t="shared" si="5"/>
        <v>37</v>
      </c>
      <c r="H19" s="47">
        <f t="shared" si="6"/>
        <v>2332</v>
      </c>
    </row>
    <row r="20" spans="1:8" ht="30" customHeight="1">
      <c r="A20" s="4" t="s">
        <v>17</v>
      </c>
      <c r="B20" s="46">
        <v>722</v>
      </c>
      <c r="C20" s="25">
        <v>769</v>
      </c>
      <c r="D20" s="47">
        <f t="shared" si="4"/>
        <v>1491</v>
      </c>
      <c r="E20" s="46">
        <v>15</v>
      </c>
      <c r="F20" s="25">
        <v>12</v>
      </c>
      <c r="G20" s="47">
        <f t="shared" si="5"/>
        <v>27</v>
      </c>
      <c r="H20" s="47">
        <f t="shared" si="6"/>
        <v>1518</v>
      </c>
    </row>
    <row r="21" spans="1:8" ht="30" customHeight="1">
      <c r="A21" s="4" t="s">
        <v>18</v>
      </c>
      <c r="B21" s="46">
        <v>1779</v>
      </c>
      <c r="C21" s="25">
        <v>1872</v>
      </c>
      <c r="D21" s="47">
        <f>SUM(B21:C21)</f>
        <v>3651</v>
      </c>
      <c r="E21" s="46">
        <v>16</v>
      </c>
      <c r="F21" s="25">
        <v>23</v>
      </c>
      <c r="G21" s="47">
        <f t="shared" si="5"/>
        <v>39</v>
      </c>
      <c r="H21" s="47">
        <f t="shared" si="6"/>
        <v>3690</v>
      </c>
    </row>
    <row r="22" spans="1:8" ht="30" customHeight="1">
      <c r="A22" s="5" t="s">
        <v>29</v>
      </c>
      <c r="B22" s="41">
        <f>SUM(B16:B21)</f>
        <v>4447</v>
      </c>
      <c r="C22" s="7">
        <f aca="true" t="shared" si="7" ref="C22:H22">SUM(C16:C21)</f>
        <v>4723</v>
      </c>
      <c r="D22" s="15">
        <f t="shared" si="7"/>
        <v>9170</v>
      </c>
      <c r="E22" s="41">
        <f t="shared" si="7"/>
        <v>50</v>
      </c>
      <c r="F22" s="7">
        <f t="shared" si="7"/>
        <v>62</v>
      </c>
      <c r="G22" s="15">
        <f t="shared" si="7"/>
        <v>112</v>
      </c>
      <c r="H22" s="8">
        <f t="shared" si="7"/>
        <v>9282</v>
      </c>
    </row>
    <row r="23" spans="1:8" ht="30" customHeight="1">
      <c r="A23" s="4" t="s">
        <v>20</v>
      </c>
      <c r="B23" s="48">
        <v>205</v>
      </c>
      <c r="C23" s="28">
        <v>193</v>
      </c>
      <c r="D23" s="47">
        <f>SUM(B23:C23)</f>
        <v>398</v>
      </c>
      <c r="E23" s="48">
        <v>3</v>
      </c>
      <c r="F23" s="28">
        <v>3</v>
      </c>
      <c r="G23" s="47">
        <f>SUM(E23:F23)</f>
        <v>6</v>
      </c>
      <c r="H23" s="47">
        <f>SUM(D23,G23)</f>
        <v>404</v>
      </c>
    </row>
    <row r="24" spans="1:8" ht="30" customHeight="1">
      <c r="A24" s="4" t="s">
        <v>21</v>
      </c>
      <c r="B24" s="46">
        <v>559</v>
      </c>
      <c r="C24" s="25">
        <v>538</v>
      </c>
      <c r="D24" s="47">
        <f>SUM(B24:C24)</f>
        <v>1097</v>
      </c>
      <c r="E24" s="46">
        <v>7</v>
      </c>
      <c r="F24" s="25">
        <v>12</v>
      </c>
      <c r="G24" s="47">
        <f>SUM(E24:F24)</f>
        <v>19</v>
      </c>
      <c r="H24" s="47">
        <f>SUM(D24,G24)</f>
        <v>1116</v>
      </c>
    </row>
    <row r="25" spans="1:8" ht="30" customHeight="1">
      <c r="A25" s="4" t="s">
        <v>22</v>
      </c>
      <c r="B25" s="46">
        <v>1448</v>
      </c>
      <c r="C25" s="25">
        <v>1607</v>
      </c>
      <c r="D25" s="47">
        <f>SUM(B25:C25)</f>
        <v>3055</v>
      </c>
      <c r="E25" s="46">
        <v>26</v>
      </c>
      <c r="F25" s="25">
        <v>27</v>
      </c>
      <c r="G25" s="47">
        <f>SUM(E25:F25)</f>
        <v>53</v>
      </c>
      <c r="H25" s="47">
        <f>SUM(D25,G25)</f>
        <v>3108</v>
      </c>
    </row>
    <row r="26" spans="1:8" ht="30" customHeight="1">
      <c r="A26" s="5" t="s">
        <v>30</v>
      </c>
      <c r="B26" s="50">
        <f aca="true" t="shared" si="8" ref="B26:H26">SUM(B23:B25)</f>
        <v>2212</v>
      </c>
      <c r="C26" s="7">
        <f t="shared" si="8"/>
        <v>2338</v>
      </c>
      <c r="D26" s="15">
        <f t="shared" si="8"/>
        <v>4550</v>
      </c>
      <c r="E26" s="17">
        <f t="shared" si="8"/>
        <v>36</v>
      </c>
      <c r="F26" s="7">
        <f t="shared" si="8"/>
        <v>42</v>
      </c>
      <c r="G26" s="15">
        <f t="shared" si="8"/>
        <v>78</v>
      </c>
      <c r="H26" s="8">
        <f t="shared" si="8"/>
        <v>4628</v>
      </c>
    </row>
    <row r="27" spans="1:8" ht="30" customHeight="1">
      <c r="A27" s="4" t="s">
        <v>23</v>
      </c>
      <c r="B27" s="46">
        <v>1931</v>
      </c>
      <c r="C27" s="25">
        <v>1991</v>
      </c>
      <c r="D27" s="47">
        <f>SUM(B27:C27)</f>
        <v>3922</v>
      </c>
      <c r="E27" s="46">
        <v>15</v>
      </c>
      <c r="F27" s="25">
        <v>19</v>
      </c>
      <c r="G27" s="47">
        <f>SUM(E27:F27)</f>
        <v>34</v>
      </c>
      <c r="H27" s="47">
        <f>SUM(D27,G27)</f>
        <v>3956</v>
      </c>
    </row>
    <row r="28" spans="1:8" ht="30" customHeight="1">
      <c r="A28" s="4" t="s">
        <v>24</v>
      </c>
      <c r="B28" s="46">
        <v>1400</v>
      </c>
      <c r="C28" s="25">
        <v>1424</v>
      </c>
      <c r="D28" s="47">
        <f>SUM(B28:C28)</f>
        <v>2824</v>
      </c>
      <c r="E28" s="46">
        <v>33</v>
      </c>
      <c r="F28" s="25">
        <v>32</v>
      </c>
      <c r="G28" s="47">
        <f>SUM(E28:F28)</f>
        <v>65</v>
      </c>
      <c r="H28" s="47">
        <f>SUM(D28,G28)</f>
        <v>2889</v>
      </c>
    </row>
    <row r="29" spans="1:8" ht="30" customHeight="1">
      <c r="A29" s="4" t="s">
        <v>25</v>
      </c>
      <c r="B29" s="46">
        <v>1307</v>
      </c>
      <c r="C29" s="25">
        <v>1374</v>
      </c>
      <c r="D29" s="47">
        <f>SUM(B29:C29)</f>
        <v>2681</v>
      </c>
      <c r="E29" s="46">
        <v>10</v>
      </c>
      <c r="F29" s="25">
        <v>17</v>
      </c>
      <c r="G29" s="47">
        <f>SUM(E29:F29)</f>
        <v>27</v>
      </c>
      <c r="H29" s="47">
        <f>SUM(D29,G29)</f>
        <v>2708</v>
      </c>
    </row>
    <row r="30" spans="1:8" ht="30" customHeight="1">
      <c r="A30" s="4" t="s">
        <v>26</v>
      </c>
      <c r="B30" s="46">
        <v>1245</v>
      </c>
      <c r="C30" s="25">
        <v>1310</v>
      </c>
      <c r="D30" s="47">
        <f>SUM(B30:C30)</f>
        <v>2555</v>
      </c>
      <c r="E30" s="46">
        <v>8</v>
      </c>
      <c r="F30" s="25">
        <v>9</v>
      </c>
      <c r="G30" s="47">
        <f>SUM(E30:F30)</f>
        <v>17</v>
      </c>
      <c r="H30" s="47">
        <f>SUM(D30,G30)</f>
        <v>2572</v>
      </c>
    </row>
    <row r="31" spans="1:8" ht="30" customHeight="1" thickBot="1">
      <c r="A31" s="9" t="s">
        <v>31</v>
      </c>
      <c r="B31" s="42">
        <f aca="true" t="shared" si="9" ref="B31:H31">SUM(B27:B30)</f>
        <v>5883</v>
      </c>
      <c r="C31" s="11">
        <f t="shared" si="9"/>
        <v>6099</v>
      </c>
      <c r="D31" s="16">
        <f t="shared" si="9"/>
        <v>11982</v>
      </c>
      <c r="E31" s="42">
        <f t="shared" si="9"/>
        <v>66</v>
      </c>
      <c r="F31" s="11">
        <f t="shared" si="9"/>
        <v>77</v>
      </c>
      <c r="G31" s="16">
        <f t="shared" si="9"/>
        <v>143</v>
      </c>
      <c r="H31" s="12">
        <f t="shared" si="9"/>
        <v>12125</v>
      </c>
    </row>
    <row r="32" spans="1:8" ht="45" customHeight="1" thickBot="1" thickTop="1">
      <c r="A32" s="14" t="s">
        <v>35</v>
      </c>
      <c r="B32" s="30">
        <f>SUM(B5:B13,B15:B21,B23:B25,B27:B30)</f>
        <v>43586</v>
      </c>
      <c r="C32" s="30">
        <f aca="true" t="shared" si="10" ref="C32:H32">SUM(C5:C13,C15:C21,C23:C25,C27:C30)</f>
        <v>42765</v>
      </c>
      <c r="D32" s="31">
        <f t="shared" si="10"/>
        <v>86351</v>
      </c>
      <c r="E32" s="30">
        <f t="shared" si="10"/>
        <v>527</v>
      </c>
      <c r="F32" s="30">
        <f t="shared" si="10"/>
        <v>583</v>
      </c>
      <c r="G32" s="31">
        <f t="shared" si="10"/>
        <v>1110</v>
      </c>
      <c r="H32" s="31">
        <f t="shared" si="10"/>
        <v>87461</v>
      </c>
    </row>
  </sheetData>
  <sheetProtection/>
  <mergeCells count="5">
    <mergeCell ref="A3:A4"/>
    <mergeCell ref="E3:G3"/>
    <mergeCell ref="B3:D3"/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稲城市役所</cp:lastModifiedBy>
  <cp:lastPrinted>2014-05-02T04:52:26Z</cp:lastPrinted>
  <dcterms:created xsi:type="dcterms:W3CDTF">1997-01-08T22:48:59Z</dcterms:created>
  <dcterms:modified xsi:type="dcterms:W3CDTF">2016-01-08T11:04:48Z</dcterms:modified>
  <cp:category/>
  <cp:version/>
  <cp:contentType/>
  <cp:contentStatus/>
</cp:coreProperties>
</file>