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96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<sst xmlns="http://schemas.openxmlformats.org/spreadsheetml/2006/main" count="41" uniqueCount="28">
  <si>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（３）スポーツ</t>
  </si>
  <si>
    <t>総数</t>
  </si>
  <si>
    <t>単位：件、人</t>
  </si>
  <si>
    <t>名称</t>
  </si>
  <si>
    <t>件数</t>
  </si>
  <si>
    <t>利用者</t>
  </si>
  <si>
    <t>多摩川緑地公園</t>
  </si>
  <si>
    <t>ソフトボール場</t>
  </si>
  <si>
    <t>自由広場</t>
  </si>
  <si>
    <t>野球場</t>
  </si>
  <si>
    <t>大丸公園テニスコート</t>
  </si>
  <si>
    <t>北緑地公園テニスコート</t>
  </si>
  <si>
    <t>城山公園テニスコート</t>
  </si>
  <si>
    <t>資料　：　教育部体育課（事務報告書）</t>
  </si>
  <si>
    <t>９　6　　教育　・　文化　・　スポーツ</t>
  </si>
  <si>
    <t>第８２表　　　市営運動場利用状況（一般貸出）</t>
  </si>
  <si>
    <t>人工芝コート</t>
  </si>
  <si>
    <t>若葉台公園テニスコート</t>
  </si>
  <si>
    <t>件　　数</t>
  </si>
  <si>
    <t>平成１４年度</t>
  </si>
  <si>
    <t>　-</t>
  </si>
  <si>
    <t>　　-</t>
  </si>
  <si>
    <t>　　－</t>
  </si>
  <si>
    <t>　　-</t>
  </si>
  <si>
    <t>　-</t>
  </si>
  <si>
    <t>　　-</t>
  </si>
  <si>
    <t>ハードコート</t>
  </si>
  <si>
    <t>クレイコート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</si>
</sst>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6" fillId="0" borderId="0" xfId="17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center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187" fontId="4" fillId="0" borderId="0" xfId="17" applyNumberFormat="1" applyFont="1" applyAlignment="1">
      <alignment horizontal="right"/>
    </xf>
    <xf numFmtId="187" fontId="4" fillId="0" borderId="0" xfId="17" applyNumberFormat="1" applyFont="1" applyAlignment="1">
      <alignment horizontal="center"/>
    </xf>
    <xf numFmtId="187" fontId="4" fillId="0" borderId="0" xfId="17" applyNumberFormat="1" applyFont="1" applyAlignment="1">
      <alignment/>
    </xf>
    <xf numFmtId="187" fontId="4" fillId="0" borderId="0" xfId="17" applyNumberFormat="1" applyFont="1" applyAlignment="1">
      <alignment/>
    </xf>
    <xf numFmtId="187" fontId="4" fillId="0" borderId="0" xfId="17" applyNumberFormat="1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/>
    </xf>
    <xf numFmtId="187" fontId="10" fillId="0" borderId="0" xfId="17" applyNumberFormat="1" applyFont="1" applyAlignment="1">
      <alignment horizontal="center"/>
    </xf>
    <xf numFmtId="187" fontId="10" fillId="0" borderId="0" xfId="17" applyNumberFormat="1" applyFont="1" applyAlignment="1">
      <alignment/>
    </xf>
    <xf numFmtId="187" fontId="9" fillId="0" borderId="0" xfId="17" applyNumberFormat="1" applyFont="1" applyAlignment="1">
      <alignment/>
    </xf>
    <xf numFmtId="187" fontId="9" fillId="0" borderId="0" xfId="17" applyNumberFormat="1" applyFont="1" applyFill="1" applyBorder="1" applyAlignment="1">
      <alignment horizontal="right"/>
    </xf>
    <xf numFmtId="187" fontId="9" fillId="0" borderId="0" xfId="17" applyNumberFormat="1" applyFont="1" applyAlignment="1">
      <alignment horizontal="center"/>
    </xf>
    <xf numFmtId="187" fontId="9" fillId="0" borderId="0" xfId="17" applyNumberFormat="1" applyFont="1" applyAlignment="1">
      <alignment/>
    </xf>
    <xf numFmtId="187" fontId="9" fillId="0" borderId="0" xfId="17" applyNumberFormat="1" applyFont="1" applyAlignment="1">
      <alignment horizontal="right"/>
    </xf>
    <xf numFmtId="187" fontId="4" fillId="0" borderId="0" xfId="17" applyNumberFormat="1" applyFont="1" applyFill="1" applyBorder="1" applyAlignment="1">
      <alignment horizontal="center" wrapText="1"/>
    </xf>
    <xf numFmtId="187" fontId="4" fillId="0" borderId="0" xfId="17" applyNumberFormat="1" applyFont="1" applyFill="1" applyBorder="1" applyAlignment="1">
      <alignment horizontal="center"/>
    </xf>
    <xf numFmtId="187" fontId="9" fillId="0" borderId="0" xfId="17" applyNumberFormat="1" applyFont="1" applyBorder="1" applyAlignment="1">
      <alignment/>
    </xf>
    <xf numFmtId="187" fontId="9" fillId="0" borderId="0" xfId="17" applyNumberFormat="1" applyFont="1" applyBorder="1" applyAlignment="1">
      <alignment horizontal="right"/>
    </xf>
    <xf numFmtId="187" fontId="4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/>
    </xf>
    <xf numFmtId="187" fontId="9" fillId="0" borderId="1" xfId="0" applyNumberFormat="1" applyFont="1" applyFill="1" applyBorder="1" applyAlignment="1">
      <alignment/>
    </xf>
    <xf numFmtId="187" fontId="9" fillId="0" borderId="1" xfId="0" applyNumberFormat="1" applyFont="1" applyBorder="1" applyAlignment="1">
      <alignment/>
    </xf>
    <xf numFmtId="187" fontId="11" fillId="0" borderId="0" xfId="17" applyNumberFormat="1" applyFont="1" applyFill="1" applyBorder="1" applyAlignment="1">
      <alignment horizontal="right"/>
    </xf>
    <xf numFmtId="187" fontId="9" fillId="0" borderId="0" xfId="17" applyNumberFormat="1" applyFont="1" applyBorder="1" applyAlignment="1">
      <alignment horizontal="center"/>
    </xf>
    <xf numFmtId="187" fontId="11" fillId="0" borderId="0" xfId="17" applyNumberFormat="1" applyFont="1" applyAlignment="1">
      <alignment horizontal="center"/>
    </xf>
    <xf numFmtId="187" fontId="11" fillId="0" borderId="0" xfId="17" applyNumberFormat="1" applyFont="1" applyAlignment="1">
      <alignment/>
    </xf>
    <xf numFmtId="187" fontId="11" fillId="0" borderId="0" xfId="17" applyNumberFormat="1" applyFont="1" applyAlignment="1">
      <alignment/>
    </xf>
    <xf numFmtId="187" fontId="11" fillId="0" borderId="0" xfId="17" applyNumberFormat="1" applyFont="1" applyAlignment="1">
      <alignment horizontal="right"/>
    </xf>
    <xf numFmtId="187" fontId="8" fillId="0" borderId="0" xfId="17" applyNumberFormat="1" applyFont="1" applyAlignment="1">
      <alignment horizontal="right"/>
    </xf>
    <xf numFmtId="187" fontId="8" fillId="0" borderId="0" xfId="17" applyNumberFormat="1" applyFont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187" fontId="4" fillId="0" borderId="6" xfId="17" applyNumberFormat="1" applyFont="1" applyBorder="1" applyAlignment="1">
      <alignment/>
    </xf>
    <xf numFmtId="187" fontId="4" fillId="0" borderId="0" xfId="17" applyNumberFormat="1" applyFont="1" applyAlignment="1">
      <alignment/>
    </xf>
    <xf numFmtId="38" fontId="4" fillId="0" borderId="0" xfId="17" applyFont="1" applyBorder="1" applyAlignment="1">
      <alignment horizontal="distributed" vertical="center" shrinkToFit="1"/>
    </xf>
    <xf numFmtId="38" fontId="4" fillId="0" borderId="2" xfId="17" applyFont="1" applyBorder="1" applyAlignment="1">
      <alignment horizontal="distributed" vertical="center" shrinkToFit="1"/>
    </xf>
    <xf numFmtId="38" fontId="4" fillId="0" borderId="0" xfId="17" applyFont="1" applyBorder="1" applyAlignment="1">
      <alignment horizontal="distributed" vertical="center"/>
    </xf>
    <xf numFmtId="187" fontId="9" fillId="0" borderId="0" xfId="17" applyNumberFormat="1" applyFont="1" applyFill="1" applyBorder="1" applyAlignment="1">
      <alignment/>
    </xf>
    <xf numFmtId="187" fontId="9" fillId="0" borderId="0" xfId="17" applyNumberFormat="1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 horizontal="center"/>
    </xf>
    <xf numFmtId="187" fontId="4" fillId="0" borderId="0" xfId="17" applyNumberFormat="1" applyFont="1" applyFill="1" applyBorder="1" applyAlignment="1">
      <alignment horizontal="right"/>
    </xf>
    <xf numFmtId="38" fontId="4" fillId="0" borderId="3" xfId="17" applyFont="1" applyBorder="1" applyAlignment="1">
      <alignment horizontal="center" vertical="center"/>
    </xf>
    <xf numFmtId="187" fontId="9" fillId="0" borderId="0" xfId="17" applyNumberFormat="1" applyFont="1" applyFill="1" applyBorder="1" applyAlignment="1">
      <alignment/>
    </xf>
    <xf numFmtId="38" fontId="4" fillId="0" borderId="0" xfId="17" applyFont="1" applyAlignment="1">
      <alignment shrinkToFit="1"/>
    </xf>
    <xf numFmtId="0" fontId="4" fillId="0" borderId="0" xfId="0" applyFont="1" applyAlignment="1">
      <alignment horizontal="right"/>
    </xf>
    <xf numFmtId="187" fontId="9" fillId="0" borderId="0" xfId="17" applyNumberFormat="1" applyFont="1" applyBorder="1" applyAlignment="1">
      <alignment horizontal="right"/>
    </xf>
    <xf numFmtId="187" fontId="10" fillId="0" borderId="0" xfId="17" applyNumberFormat="1" applyFont="1" applyAlignment="1">
      <alignment horizontal="right"/>
    </xf>
    <xf numFmtId="187" fontId="11" fillId="0" borderId="0" xfId="17" applyNumberFormat="1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/>
    </xf>
    <xf numFmtId="187" fontId="9" fillId="0" borderId="0" xfId="17" applyNumberFormat="1" applyFont="1" applyFill="1" applyBorder="1" applyAlignment="1">
      <alignment/>
    </xf>
    <xf numFmtId="187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distributed" shrinkToFit="1"/>
    </xf>
    <xf numFmtId="0" fontId="4" fillId="0" borderId="7" xfId="0" applyFont="1" applyBorder="1" applyAlignment="1">
      <alignment horizontal="distributed" shrinkToFit="1"/>
    </xf>
    <xf numFmtId="187" fontId="4" fillId="0" borderId="8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87" fontId="11" fillId="0" borderId="6" xfId="17" applyNumberFormat="1" applyFont="1" applyFill="1" applyBorder="1" applyAlignment="1">
      <alignment/>
    </xf>
    <xf numFmtId="187" fontId="11" fillId="0" borderId="0" xfId="17" applyNumberFormat="1" applyFont="1" applyFill="1" applyBorder="1" applyAlignment="1">
      <alignment/>
    </xf>
    <xf numFmtId="187" fontId="10" fillId="0" borderId="6" xfId="17" applyNumberFormat="1" applyFont="1" applyBorder="1" applyAlignment="1">
      <alignment/>
    </xf>
    <xf numFmtId="187" fontId="10" fillId="0" borderId="0" xfId="17" applyNumberFormat="1" applyFont="1" applyAlignment="1">
      <alignment/>
    </xf>
    <xf numFmtId="38" fontId="4" fillId="0" borderId="0" xfId="17" applyFont="1" applyBorder="1" applyAlignment="1">
      <alignment horizont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shrinkToFit="1"/>
    </xf>
    <xf numFmtId="38" fontId="4" fillId="0" borderId="2" xfId="17" applyFont="1" applyBorder="1" applyAlignment="1">
      <alignment horizontal="distributed" shrinkToFit="1"/>
    </xf>
    <xf numFmtId="187" fontId="9" fillId="0" borderId="6" xfId="17" applyNumberFormat="1" applyFont="1" applyFill="1" applyBorder="1" applyAlignment="1">
      <alignment horizontal="right"/>
    </xf>
    <xf numFmtId="187" fontId="4" fillId="0" borderId="6" xfId="17" applyNumberFormat="1" applyFont="1" applyFill="1" applyBorder="1" applyAlignment="1">
      <alignment horizontal="center"/>
    </xf>
    <xf numFmtId="187" fontId="9" fillId="0" borderId="6" xfId="17" applyNumberFormat="1" applyFont="1" applyFill="1" applyBorder="1" applyAlignment="1">
      <alignment/>
    </xf>
    <xf numFmtId="187" fontId="9" fillId="0" borderId="0" xfId="17" applyNumberFormat="1" applyFont="1" applyAlignment="1">
      <alignment horizontal="right"/>
    </xf>
    <xf numFmtId="187" fontId="4" fillId="0" borderId="0" xfId="17" applyNumberFormat="1" applyFont="1" applyAlignment="1">
      <alignment horizontal="right"/>
    </xf>
    <xf numFmtId="38" fontId="4" fillId="0" borderId="3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187" fontId="9" fillId="0" borderId="0" xfId="17" applyNumberFormat="1" applyFont="1" applyBorder="1" applyAlignment="1">
      <alignment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38" fontId="9" fillId="0" borderId="0" xfId="17" applyFont="1" applyBorder="1" applyAlignment="1">
      <alignment horizontal="distributed" vertical="center"/>
    </xf>
    <xf numFmtId="187" fontId="9" fillId="0" borderId="6" xfId="17" applyNumberFormat="1" applyFont="1" applyBorder="1" applyAlignment="1">
      <alignment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215" fontId="4" fillId="0" borderId="0" xfId="17" applyNumberFormat="1" applyFont="1" applyBorder="1" applyAlignment="1">
      <alignment horizontal="right" shrinkToFit="1"/>
    </xf>
    <xf numFmtId="215" fontId="4" fillId="0" borderId="2" xfId="17" applyNumberFormat="1" applyFont="1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">
      <selection activeCell="A6" sqref="A6:IV24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19" width="1.625" style="0" customWidth="1"/>
    <col min="20" max="20" width="1.25" style="0" customWidth="1"/>
    <col min="21" max="21" width="3.875" style="0" customWidth="1"/>
    <col min="22" max="22" width="4.50390625" style="0" customWidth="1"/>
    <col min="23" max="23" width="2.875" style="0" customWidth="1"/>
    <col min="24" max="24" width="2.00390625" style="0" customWidth="1"/>
    <col min="25" max="25" width="7.00390625" style="0" customWidth="1"/>
    <col min="26" max="26" width="1.4921875" style="0" customWidth="1"/>
    <col min="27" max="27" width="8.25390625" style="0" customWidth="1"/>
    <col min="28" max="28" width="1.625" style="0" customWidth="1"/>
  </cols>
  <sheetData>
    <row r="1" spans="1:7" ht="13.5">
      <c r="A1" s="72" t="s">
        <v>14</v>
      </c>
      <c r="B1" s="72"/>
      <c r="C1" s="72"/>
      <c r="D1" s="72"/>
      <c r="E1" s="72"/>
      <c r="F1" s="72"/>
      <c r="G1" s="72"/>
    </row>
    <row r="3" spans="1:4" ht="14.25">
      <c r="A3" s="96" t="s">
        <v>0</v>
      </c>
      <c r="B3" s="96"/>
      <c r="C3" s="96"/>
      <c r="D3" s="96"/>
    </row>
    <row r="8" spans="5:22" ht="14.25">
      <c r="E8" s="97" t="s">
        <v>15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11" spans="1:28" ht="13.5">
      <c r="A11" s="98" t="s">
        <v>2</v>
      </c>
      <c r="B11" s="98"/>
      <c r="C11" s="98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</row>
    <row r="12" spans="1:29" ht="31.5" customHeight="1">
      <c r="A12" s="78" t="s">
        <v>3</v>
      </c>
      <c r="B12" s="78"/>
      <c r="C12" s="78"/>
      <c r="D12" s="79"/>
      <c r="E12" s="93" t="s">
        <v>19</v>
      </c>
      <c r="F12" s="94"/>
      <c r="G12" s="94"/>
      <c r="H12" s="94"/>
      <c r="I12" s="95"/>
      <c r="J12" s="89" t="str">
        <f>+WIDECHAR(15)</f>
        <v>１５</v>
      </c>
      <c r="K12" s="90"/>
      <c r="L12" s="90"/>
      <c r="M12" s="90"/>
      <c r="N12" s="90"/>
      <c r="O12" s="90"/>
      <c r="P12" s="91"/>
      <c r="Q12" s="89" t="str">
        <f>+WIDECHAR(16)</f>
        <v>１６</v>
      </c>
      <c r="R12" s="90"/>
      <c r="S12" s="90"/>
      <c r="T12" s="90"/>
      <c r="U12" s="90"/>
      <c r="V12" s="90"/>
      <c r="W12" s="91"/>
      <c r="X12" s="89" t="str">
        <f>+WIDECHAR(17)</f>
        <v>１７</v>
      </c>
      <c r="Y12" s="90"/>
      <c r="Z12" s="90"/>
      <c r="AA12" s="90"/>
      <c r="AB12" s="6"/>
      <c r="AC12" s="5"/>
    </row>
    <row r="13" spans="1:29" ht="31.5" customHeight="1">
      <c r="A13" s="80"/>
      <c r="B13" s="80"/>
      <c r="C13" s="80"/>
      <c r="D13" s="81"/>
      <c r="E13" s="93" t="s">
        <v>4</v>
      </c>
      <c r="F13" s="94"/>
      <c r="G13" s="95"/>
      <c r="H13" s="93" t="s">
        <v>5</v>
      </c>
      <c r="I13" s="95"/>
      <c r="J13" s="93" t="s">
        <v>4</v>
      </c>
      <c r="K13" s="94"/>
      <c r="L13" s="95"/>
      <c r="M13" s="93" t="s">
        <v>5</v>
      </c>
      <c r="N13" s="94"/>
      <c r="O13" s="94"/>
      <c r="P13" s="95"/>
      <c r="Q13" s="93" t="s">
        <v>4</v>
      </c>
      <c r="R13" s="94"/>
      <c r="S13" s="94"/>
      <c r="T13" s="95"/>
      <c r="U13" s="58" t="s">
        <v>5</v>
      </c>
      <c r="V13" s="47"/>
      <c r="W13" s="48"/>
      <c r="X13" s="58" t="s">
        <v>18</v>
      </c>
      <c r="Y13" s="47"/>
      <c r="Z13" s="16"/>
      <c r="AA13" s="15" t="s">
        <v>5</v>
      </c>
      <c r="AB13" s="7"/>
      <c r="AC13" s="5"/>
    </row>
    <row r="14" spans="1:29" ht="9" customHeight="1">
      <c r="A14" s="8"/>
      <c r="B14" s="9"/>
      <c r="C14" s="9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5"/>
    </row>
    <row r="15" spans="1:29" s="13" customFormat="1" ht="15.75" customHeight="1">
      <c r="A15" s="99" t="s">
        <v>1</v>
      </c>
      <c r="B15" s="99"/>
      <c r="C15" s="99"/>
      <c r="D15" s="99"/>
      <c r="E15" s="100">
        <f>E17+E21+E22+E26</f>
        <v>10693</v>
      </c>
      <c r="F15" s="92"/>
      <c r="G15" s="33"/>
      <c r="H15" s="33">
        <f>H17+H21+H22+H26</f>
        <v>79645</v>
      </c>
      <c r="I15" s="33"/>
      <c r="J15" s="62">
        <f>J17+J21+J22+J26</f>
        <v>10920</v>
      </c>
      <c r="K15" s="62"/>
      <c r="L15" s="29"/>
      <c r="M15" s="87">
        <f>M17+M21+M22+M26</f>
        <v>88860</v>
      </c>
      <c r="N15" s="87">
        <f>+N18+N19+N20+N22+N26+N21</f>
        <v>0</v>
      </c>
      <c r="O15" s="87">
        <f>+O18+O19+O20+O22+O26+O21</f>
        <v>0</v>
      </c>
      <c r="P15" s="25"/>
      <c r="Q15" s="92">
        <f>Q17+Q21+Q22+Q26+Q27</f>
        <v>15638</v>
      </c>
      <c r="R15" s="92"/>
      <c r="S15" s="92"/>
      <c r="T15" s="33"/>
      <c r="U15" s="62">
        <f>U17+U21+U22+U26+U27</f>
        <v>126648</v>
      </c>
      <c r="V15" s="62"/>
      <c r="W15" s="39"/>
      <c r="X15" s="39"/>
      <c r="Y15" s="26">
        <v>19932</v>
      </c>
      <c r="Z15" s="54"/>
      <c r="AA15" s="26">
        <v>143064</v>
      </c>
      <c r="AB15" s="11"/>
      <c r="AC15" s="12"/>
    </row>
    <row r="16" spans="1:29" ht="15.75" customHeight="1">
      <c r="A16" s="8"/>
      <c r="B16" s="77"/>
      <c r="C16" s="77"/>
      <c r="D16" s="14"/>
      <c r="E16" s="49"/>
      <c r="F16" s="50"/>
      <c r="G16" s="18"/>
      <c r="H16" s="19"/>
      <c r="I16" s="19"/>
      <c r="J16" s="19"/>
      <c r="K16" s="19"/>
      <c r="L16" s="19"/>
      <c r="M16" s="88"/>
      <c r="N16" s="88"/>
      <c r="O16" s="88"/>
      <c r="P16" s="18"/>
      <c r="Q16" s="50"/>
      <c r="R16" s="50"/>
      <c r="S16" s="50"/>
      <c r="T16" s="17"/>
      <c r="U16" s="17"/>
      <c r="V16" s="17"/>
      <c r="W16" s="19"/>
      <c r="X16" s="19"/>
      <c r="Y16" s="21"/>
      <c r="Z16" s="22"/>
      <c r="AA16" s="21"/>
      <c r="AB16" s="9"/>
      <c r="AC16" s="5"/>
    </row>
    <row r="17" spans="1:29" ht="15.75" customHeight="1">
      <c r="A17" s="53" t="s">
        <v>6</v>
      </c>
      <c r="B17" s="53"/>
      <c r="C17" s="53"/>
      <c r="D17" s="46"/>
      <c r="E17" s="75">
        <f>SUM(E18:F20)</f>
        <v>136</v>
      </c>
      <c r="F17" s="76"/>
      <c r="G17" s="23"/>
      <c r="H17" s="24">
        <f>SUM(H18:H20)</f>
        <v>12877</v>
      </c>
      <c r="I17" s="24"/>
      <c r="J17" s="63">
        <f>SUM(J18:J20)</f>
        <v>563</v>
      </c>
      <c r="K17" s="63"/>
      <c r="L17" s="24"/>
      <c r="M17" s="63">
        <f>SUM(M18:M20)</f>
        <v>23016</v>
      </c>
      <c r="N17" s="63"/>
      <c r="O17" s="63"/>
      <c r="P17" s="24"/>
      <c r="Q17" s="63">
        <f>SUM(Q18:Q20)</f>
        <v>555</v>
      </c>
      <c r="R17" s="63"/>
      <c r="S17" s="63"/>
      <c r="T17" s="24"/>
      <c r="U17" s="63">
        <f>SUM(U18:U20)</f>
        <v>31414</v>
      </c>
      <c r="V17" s="63"/>
      <c r="W17" s="25"/>
      <c r="X17" s="25"/>
      <c r="Y17" s="26">
        <v>518</v>
      </c>
      <c r="Z17" s="59"/>
      <c r="AA17" s="26">
        <v>22364</v>
      </c>
      <c r="AB17" s="9"/>
      <c r="AC17" s="5"/>
    </row>
    <row r="18" spans="1:29" ht="15.75" customHeight="1">
      <c r="A18" s="8"/>
      <c r="B18" s="101" t="s">
        <v>7</v>
      </c>
      <c r="C18" s="101"/>
      <c r="D18" s="102"/>
      <c r="E18" s="73">
        <v>47</v>
      </c>
      <c r="F18" s="74"/>
      <c r="G18" s="40"/>
      <c r="H18" s="38">
        <v>2385</v>
      </c>
      <c r="I18" s="41"/>
      <c r="J18" s="64">
        <v>195</v>
      </c>
      <c r="K18" s="64"/>
      <c r="L18" s="42"/>
      <c r="M18" s="64">
        <v>5304</v>
      </c>
      <c r="N18" s="64"/>
      <c r="O18" s="64"/>
      <c r="P18" s="43"/>
      <c r="Q18" s="57">
        <v>165</v>
      </c>
      <c r="R18" s="57"/>
      <c r="S18" s="57"/>
      <c r="T18" s="40"/>
      <c r="U18" s="57">
        <v>10543</v>
      </c>
      <c r="V18" s="57"/>
      <c r="W18" s="19"/>
      <c r="X18" s="19"/>
      <c r="Y18" s="21">
        <v>152</v>
      </c>
      <c r="Z18" s="21"/>
      <c r="AA18" s="21">
        <v>6141</v>
      </c>
      <c r="AB18" s="9"/>
      <c r="AC18" s="5"/>
    </row>
    <row r="19" spans="1:29" ht="15.75" customHeight="1">
      <c r="A19" s="8"/>
      <c r="B19" s="101" t="s">
        <v>8</v>
      </c>
      <c r="C19" s="101"/>
      <c r="D19" s="102"/>
      <c r="E19" s="73">
        <v>42</v>
      </c>
      <c r="F19" s="74"/>
      <c r="G19" s="40"/>
      <c r="H19" s="38">
        <v>6856</v>
      </c>
      <c r="I19" s="41"/>
      <c r="J19" s="64">
        <v>192</v>
      </c>
      <c r="K19" s="64"/>
      <c r="L19" s="42"/>
      <c r="M19" s="64">
        <v>10817</v>
      </c>
      <c r="N19" s="64"/>
      <c r="O19" s="64"/>
      <c r="P19" s="43"/>
      <c r="Q19" s="57">
        <v>192</v>
      </c>
      <c r="R19" s="57"/>
      <c r="S19" s="57"/>
      <c r="T19" s="40"/>
      <c r="U19" s="57">
        <v>9704</v>
      </c>
      <c r="V19" s="57"/>
      <c r="W19" s="19"/>
      <c r="X19" s="19"/>
      <c r="Y19" s="21">
        <v>190</v>
      </c>
      <c r="Z19" s="21"/>
      <c r="AA19" s="21">
        <v>7429</v>
      </c>
      <c r="AB19" s="9"/>
      <c r="AC19" s="5"/>
    </row>
    <row r="20" spans="1:29" ht="15.75" customHeight="1">
      <c r="A20" s="8"/>
      <c r="B20" s="101" t="s">
        <v>9</v>
      </c>
      <c r="C20" s="101"/>
      <c r="D20" s="102"/>
      <c r="E20" s="73">
        <v>47</v>
      </c>
      <c r="F20" s="74"/>
      <c r="G20" s="40"/>
      <c r="H20" s="38">
        <v>3636</v>
      </c>
      <c r="I20" s="41"/>
      <c r="J20" s="64">
        <v>176</v>
      </c>
      <c r="K20" s="64"/>
      <c r="L20" s="42"/>
      <c r="M20" s="64">
        <v>6895</v>
      </c>
      <c r="N20" s="64"/>
      <c r="O20" s="64"/>
      <c r="P20" s="43"/>
      <c r="Q20" s="57">
        <v>198</v>
      </c>
      <c r="R20" s="57"/>
      <c r="S20" s="57"/>
      <c r="T20" s="40"/>
      <c r="U20" s="57">
        <v>11167</v>
      </c>
      <c r="V20" s="57"/>
      <c r="W20" s="19"/>
      <c r="X20" s="19"/>
      <c r="Y20" s="21">
        <v>176</v>
      </c>
      <c r="Z20" s="21"/>
      <c r="AA20" s="21">
        <v>8794</v>
      </c>
      <c r="AB20" s="9"/>
      <c r="AC20" s="5"/>
    </row>
    <row r="21" spans="1:29" ht="15.75" customHeight="1">
      <c r="A21" s="53" t="s">
        <v>10</v>
      </c>
      <c r="B21" s="53"/>
      <c r="C21" s="53"/>
      <c r="D21" s="46"/>
      <c r="E21" s="86">
        <v>2456</v>
      </c>
      <c r="F21" s="66"/>
      <c r="G21" s="27"/>
      <c r="H21" s="26">
        <v>17011</v>
      </c>
      <c r="I21" s="25"/>
      <c r="J21" s="55">
        <v>2590</v>
      </c>
      <c r="K21" s="55"/>
      <c r="L21" s="28"/>
      <c r="M21" s="55">
        <v>17744</v>
      </c>
      <c r="N21" s="55"/>
      <c r="O21" s="55"/>
      <c r="P21" s="29"/>
      <c r="Q21" s="55">
        <v>2369</v>
      </c>
      <c r="R21" s="55"/>
      <c r="S21" s="55"/>
      <c r="T21" s="27"/>
      <c r="U21" s="55">
        <v>15695</v>
      </c>
      <c r="V21" s="55"/>
      <c r="W21" s="25"/>
      <c r="X21" s="25"/>
      <c r="Y21" s="26">
        <v>2236</v>
      </c>
      <c r="Z21" s="26"/>
      <c r="AA21" s="26">
        <v>14664</v>
      </c>
      <c r="AB21" s="9"/>
      <c r="AC21" s="5"/>
    </row>
    <row r="22" spans="1:29" ht="15.75" customHeight="1">
      <c r="A22" s="51" t="s">
        <v>11</v>
      </c>
      <c r="B22" s="51"/>
      <c r="C22" s="51"/>
      <c r="D22" s="52"/>
      <c r="E22" s="86">
        <f>E23+E24</f>
        <v>4855</v>
      </c>
      <c r="F22" s="66">
        <f>SUM(F23:F24)</f>
        <v>0</v>
      </c>
      <c r="G22" s="27"/>
      <c r="H22" s="26">
        <f>SUM(H23:H24)</f>
        <v>30036</v>
      </c>
      <c r="I22" s="25"/>
      <c r="J22" s="55">
        <f>SUM(J23:J24)</f>
        <v>4190</v>
      </c>
      <c r="K22" s="55"/>
      <c r="L22" s="28"/>
      <c r="M22" s="55">
        <f>SUM(M23:M24)</f>
        <v>25550</v>
      </c>
      <c r="N22" s="55">
        <f>SUM(N23:N24)</f>
        <v>0</v>
      </c>
      <c r="O22" s="55">
        <f>SUM(O23:O24)</f>
        <v>0</v>
      </c>
      <c r="P22" s="29"/>
      <c r="Q22" s="55">
        <f>Q23+Q25</f>
        <v>2691</v>
      </c>
      <c r="R22" s="55"/>
      <c r="S22" s="55"/>
      <c r="T22" s="27"/>
      <c r="U22" s="55">
        <f>U23+U25</f>
        <v>18667</v>
      </c>
      <c r="V22" s="55">
        <f>SUM(V23:V24)</f>
        <v>0</v>
      </c>
      <c r="W22" s="25"/>
      <c r="X22" s="25"/>
      <c r="Y22" s="26">
        <v>6786</v>
      </c>
      <c r="Z22" s="26"/>
      <c r="AA22" s="26">
        <v>47272</v>
      </c>
      <c r="AB22" s="9"/>
      <c r="AC22" s="5"/>
    </row>
    <row r="23" spans="1:29" ht="15.75" customHeight="1">
      <c r="A23" s="60"/>
      <c r="B23" s="103" t="s">
        <v>26</v>
      </c>
      <c r="C23" s="103"/>
      <c r="D23" s="104"/>
      <c r="E23" s="73">
        <v>3117</v>
      </c>
      <c r="F23" s="74"/>
      <c r="G23" s="18"/>
      <c r="H23" s="21">
        <v>18984</v>
      </c>
      <c r="I23" s="19"/>
      <c r="J23" s="57">
        <v>3426</v>
      </c>
      <c r="K23" s="57"/>
      <c r="L23" s="20"/>
      <c r="M23" s="57">
        <v>20819</v>
      </c>
      <c r="N23" s="57"/>
      <c r="O23" s="57"/>
      <c r="P23" s="44"/>
      <c r="Q23" s="57">
        <v>150</v>
      </c>
      <c r="R23" s="57"/>
      <c r="S23" s="57"/>
      <c r="T23" s="45"/>
      <c r="U23" s="57">
        <v>767</v>
      </c>
      <c r="V23" s="57"/>
      <c r="W23" s="19"/>
      <c r="X23" s="19"/>
      <c r="Y23" s="31" t="s">
        <v>22</v>
      </c>
      <c r="Z23" s="31"/>
      <c r="AA23" s="31" t="s">
        <v>22</v>
      </c>
      <c r="AB23" s="9"/>
      <c r="AC23" s="5"/>
    </row>
    <row r="24" spans="1:29" ht="15.75" customHeight="1">
      <c r="A24" s="60"/>
      <c r="B24" s="103" t="s">
        <v>27</v>
      </c>
      <c r="C24" s="103"/>
      <c r="D24" s="104"/>
      <c r="E24" s="73">
        <v>1738</v>
      </c>
      <c r="F24" s="74"/>
      <c r="G24" s="18"/>
      <c r="H24" s="21">
        <v>11052</v>
      </c>
      <c r="I24" s="19"/>
      <c r="J24" s="57">
        <v>764</v>
      </c>
      <c r="K24" s="57"/>
      <c r="L24" s="20"/>
      <c r="M24" s="57">
        <v>4731</v>
      </c>
      <c r="N24" s="57"/>
      <c r="O24" s="57"/>
      <c r="P24" s="44"/>
      <c r="Q24" s="56" t="s">
        <v>23</v>
      </c>
      <c r="R24" s="56"/>
      <c r="S24" s="56"/>
      <c r="T24" s="45"/>
      <c r="U24" s="56" t="s">
        <v>23</v>
      </c>
      <c r="V24" s="56"/>
      <c r="W24" s="18"/>
      <c r="X24" s="18"/>
      <c r="Y24" s="30" t="s">
        <v>22</v>
      </c>
      <c r="Z24" s="31"/>
      <c r="AA24" s="30" t="s">
        <v>22</v>
      </c>
      <c r="AB24" s="9"/>
      <c r="AC24" s="5"/>
    </row>
    <row r="25" spans="1:29" ht="15.75" customHeight="1">
      <c r="A25" s="60"/>
      <c r="B25" s="103" t="s">
        <v>16</v>
      </c>
      <c r="C25" s="103"/>
      <c r="D25" s="104"/>
      <c r="E25" s="85" t="s">
        <v>20</v>
      </c>
      <c r="F25" s="56"/>
      <c r="G25" s="18"/>
      <c r="H25" s="31" t="s">
        <v>21</v>
      </c>
      <c r="I25" s="18"/>
      <c r="J25" s="56" t="s">
        <v>21</v>
      </c>
      <c r="K25" s="56"/>
      <c r="L25" s="18"/>
      <c r="M25" s="56" t="s">
        <v>21</v>
      </c>
      <c r="N25" s="56"/>
      <c r="O25" s="56"/>
      <c r="P25" s="18"/>
      <c r="Q25" s="65">
        <v>2541</v>
      </c>
      <c r="R25" s="65"/>
      <c r="S25" s="65"/>
      <c r="T25" s="20"/>
      <c r="U25" s="65">
        <v>17900</v>
      </c>
      <c r="V25" s="65"/>
      <c r="W25" s="19"/>
      <c r="X25" s="19"/>
      <c r="Y25" s="21">
        <v>6786</v>
      </c>
      <c r="Z25" s="21"/>
      <c r="AA25" s="21">
        <v>47272</v>
      </c>
      <c r="AB25" s="9"/>
      <c r="AC25" s="5"/>
    </row>
    <row r="26" spans="1:29" ht="15.75" customHeight="1">
      <c r="A26" s="82" t="s">
        <v>12</v>
      </c>
      <c r="B26" s="82"/>
      <c r="C26" s="82"/>
      <c r="D26" s="83"/>
      <c r="E26" s="84">
        <v>3246</v>
      </c>
      <c r="F26" s="55"/>
      <c r="G26" s="27"/>
      <c r="H26" s="26">
        <v>19721</v>
      </c>
      <c r="I26" s="33"/>
      <c r="J26" s="55">
        <v>3577</v>
      </c>
      <c r="K26" s="55"/>
      <c r="L26" s="33"/>
      <c r="M26" s="55">
        <v>22550</v>
      </c>
      <c r="N26" s="55"/>
      <c r="O26" s="55"/>
      <c r="P26" s="33"/>
      <c r="Q26" s="66">
        <v>3152</v>
      </c>
      <c r="R26" s="66"/>
      <c r="S26" s="66"/>
      <c r="T26" s="28"/>
      <c r="U26" s="66">
        <v>18984</v>
      </c>
      <c r="V26" s="66"/>
      <c r="W26" s="32"/>
      <c r="X26" s="32"/>
      <c r="Y26" s="26">
        <v>2939</v>
      </c>
      <c r="Z26" s="26"/>
      <c r="AA26" s="26">
        <v>17333</v>
      </c>
      <c r="AB26" s="9"/>
      <c r="AC26" s="5"/>
    </row>
    <row r="27" spans="1:29" ht="15.75" customHeight="1">
      <c r="A27" s="68" t="s">
        <v>17</v>
      </c>
      <c r="B27" s="68"/>
      <c r="C27" s="68"/>
      <c r="D27" s="69"/>
      <c r="E27" s="70" t="s">
        <v>24</v>
      </c>
      <c r="F27" s="71"/>
      <c r="G27" s="34"/>
      <c r="H27" s="34" t="s">
        <v>25</v>
      </c>
      <c r="I27" s="34"/>
      <c r="J27" s="71" t="s">
        <v>25</v>
      </c>
      <c r="K27" s="71"/>
      <c r="L27" s="34"/>
      <c r="M27" s="71" t="s">
        <v>25</v>
      </c>
      <c r="N27" s="71"/>
      <c r="O27" s="71"/>
      <c r="P27" s="34"/>
      <c r="Q27" s="67">
        <v>6871</v>
      </c>
      <c r="R27" s="67"/>
      <c r="S27" s="67"/>
      <c r="T27" s="37"/>
      <c r="U27" s="67">
        <v>41888</v>
      </c>
      <c r="V27" s="67"/>
      <c r="W27" s="35"/>
      <c r="X27" s="35"/>
      <c r="Y27" s="36">
        <v>7453</v>
      </c>
      <c r="Z27" s="36"/>
      <c r="AA27" s="36">
        <v>41431</v>
      </c>
      <c r="AB27" s="5"/>
      <c r="AC27" s="5"/>
    </row>
    <row r="28" spans="1:29" ht="13.5">
      <c r="A28" s="4"/>
      <c r="B28" s="4"/>
      <c r="C28" s="4"/>
      <c r="D28" s="4"/>
      <c r="E28" s="4"/>
      <c r="F28" s="4"/>
      <c r="G28" s="4"/>
      <c r="H28" s="61"/>
      <c r="I28" s="61"/>
      <c r="J28" s="61"/>
      <c r="K28" s="61"/>
      <c r="L28" s="61"/>
      <c r="M28" s="61"/>
      <c r="N28" s="61"/>
      <c r="O28" s="6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>
      <c r="A29" s="72" t="s">
        <v>13</v>
      </c>
      <c r="B29" s="72"/>
      <c r="C29" s="72"/>
      <c r="D29" s="72"/>
      <c r="E29" s="72"/>
      <c r="F29" s="72"/>
      <c r="G29" s="72"/>
      <c r="H29" s="72"/>
      <c r="I29" s="72"/>
      <c r="J29" s="72"/>
      <c r="K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</sheetData>
  <mergeCells count="93">
    <mergeCell ref="B25:D25"/>
    <mergeCell ref="A15:D15"/>
    <mergeCell ref="E15:F15"/>
    <mergeCell ref="A29:J29"/>
    <mergeCell ref="E12:I12"/>
    <mergeCell ref="E8:V8"/>
    <mergeCell ref="A11:C11"/>
    <mergeCell ref="E23:F23"/>
    <mergeCell ref="Q13:T13"/>
    <mergeCell ref="E13:G13"/>
    <mergeCell ref="H13:I13"/>
    <mergeCell ref="J13:L13"/>
    <mergeCell ref="A3:D3"/>
    <mergeCell ref="X12:AA12"/>
    <mergeCell ref="M13:P13"/>
    <mergeCell ref="Q12:W12"/>
    <mergeCell ref="U17:V17"/>
    <mergeCell ref="Q15:S15"/>
    <mergeCell ref="Q16:S16"/>
    <mergeCell ref="Q17:S17"/>
    <mergeCell ref="U15:V15"/>
    <mergeCell ref="U18:V18"/>
    <mergeCell ref="U19:V19"/>
    <mergeCell ref="Q19:S19"/>
    <mergeCell ref="X13:Y13"/>
    <mergeCell ref="J12:P12"/>
    <mergeCell ref="M20:O20"/>
    <mergeCell ref="Q20:S20"/>
    <mergeCell ref="M19:O19"/>
    <mergeCell ref="Q22:S22"/>
    <mergeCell ref="M21:O21"/>
    <mergeCell ref="Q21:S21"/>
    <mergeCell ref="M22:O22"/>
    <mergeCell ref="M15:O15"/>
    <mergeCell ref="M16:O16"/>
    <mergeCell ref="M17:O17"/>
    <mergeCell ref="Q18:S18"/>
    <mergeCell ref="J24:K24"/>
    <mergeCell ref="J21:K21"/>
    <mergeCell ref="J22:K22"/>
    <mergeCell ref="Q24:S24"/>
    <mergeCell ref="Q23:S23"/>
    <mergeCell ref="E19:F19"/>
    <mergeCell ref="E20:F20"/>
    <mergeCell ref="E21:F21"/>
    <mergeCell ref="E22:F22"/>
    <mergeCell ref="A26:D26"/>
    <mergeCell ref="B23:D23"/>
    <mergeCell ref="M26:O26"/>
    <mergeCell ref="M23:O23"/>
    <mergeCell ref="M24:O24"/>
    <mergeCell ref="E26:F26"/>
    <mergeCell ref="E24:F24"/>
    <mergeCell ref="B24:D24"/>
    <mergeCell ref="E25:F25"/>
    <mergeCell ref="M25:O25"/>
    <mergeCell ref="A12:D13"/>
    <mergeCell ref="A1:G1"/>
    <mergeCell ref="E18:F18"/>
    <mergeCell ref="E17:F17"/>
    <mergeCell ref="B18:D18"/>
    <mergeCell ref="B16:C16"/>
    <mergeCell ref="A27:D27"/>
    <mergeCell ref="E27:F27"/>
    <mergeCell ref="M27:O27"/>
    <mergeCell ref="Q27:S27"/>
    <mergeCell ref="J27:K27"/>
    <mergeCell ref="E16:F16"/>
    <mergeCell ref="A22:D22"/>
    <mergeCell ref="A17:D17"/>
    <mergeCell ref="A21:D21"/>
    <mergeCell ref="B20:D20"/>
    <mergeCell ref="B19:D19"/>
    <mergeCell ref="U20:V20"/>
    <mergeCell ref="J19:K19"/>
    <mergeCell ref="J20:K20"/>
    <mergeCell ref="U13:W13"/>
    <mergeCell ref="M18:O18"/>
    <mergeCell ref="U21:V21"/>
    <mergeCell ref="U22:V22"/>
    <mergeCell ref="U23:V23"/>
    <mergeCell ref="U24:V24"/>
    <mergeCell ref="U25:V25"/>
    <mergeCell ref="U26:V26"/>
    <mergeCell ref="U27:V27"/>
    <mergeCell ref="J26:K26"/>
    <mergeCell ref="J25:K25"/>
    <mergeCell ref="Q26:S26"/>
    <mergeCell ref="Q25:S25"/>
    <mergeCell ref="J23:K23"/>
    <mergeCell ref="J15:K15"/>
    <mergeCell ref="J17:K17"/>
    <mergeCell ref="J18:K18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2004-03-24T00:01:27Z</cp:lastPrinted>
  <dcterms:created xsi:type="dcterms:W3CDTF">1997-01-08T22:48:59Z</dcterms:created>
  <dcterms:modified xsi:type="dcterms:W3CDTF">2007-05-02T05:49:10Z</dcterms:modified>
  <cp:category/>
  <cp:version/>
  <cp:contentType/>
  <cp:contentStatus/>
</cp:coreProperties>
</file>