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35" windowWidth="15330" windowHeight="4095" activeTab="0"/>
  </bookViews>
  <sheets>
    <sheet name="第25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<sst xmlns="http://schemas.openxmlformats.org/spreadsheetml/2006/main" count="19" uniqueCount="16">
  <si>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総数</t>
  </si>
  <si>
    <t>資料　：　国勢調査</t>
  </si>
  <si>
    <t>第 ２５ 表　　　夜間人口　・　昼間人口の推移</t>
  </si>
  <si>
    <t>（各年１０月１日現在）</t>
  </si>
  <si>
    <t>昼間入口</t>
  </si>
  <si>
    <t>流出人口</t>
  </si>
  <si>
    <t>流入人口</t>
  </si>
  <si>
    <t>年次</t>
  </si>
  <si>
    <t>夜間入口</t>
  </si>
  <si>
    <t>昼間入口</t>
  </si>
  <si>
    <t>と夜間入</t>
  </si>
  <si>
    <t>口との差</t>
  </si>
  <si>
    <t>通勤者</t>
  </si>
  <si>
    <t>通学者</t>
  </si>
  <si>
    <t>昭和35年</t>
  </si>
  <si>
    <t>平成2年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</si>
</sst>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3" xfId="0" applyFont="1" applyBorder="1" applyAlignment="1">
      <alignment horizontal="distributed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1" xfId="0" applyBorder="1" applyAlignment="1">
      <alignment/>
    </xf>
    <xf numFmtId="0" fontId="4" fillId="0" borderId="5" xfId="0" applyFont="1" applyBorder="1" applyAlignment="1">
      <alignment/>
    </xf>
    <xf numFmtId="0" fontId="0" fillId="0" borderId="0" xfId="0" applyAlignment="1">
      <alignment horizontal="distributed"/>
    </xf>
    <xf numFmtId="0" fontId="4" fillId="0" borderId="6" xfId="0" applyFont="1" applyBorder="1" applyAlignment="1">
      <alignment/>
    </xf>
    <xf numFmtId="0" fontId="4" fillId="0" borderId="5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0" xfId="0" applyFont="1" applyBorder="1" applyAlignment="1">
      <alignment horizontal="distributed"/>
    </xf>
    <xf numFmtId="0" fontId="0" fillId="0" borderId="7" xfId="0" applyBorder="1" applyAlignment="1">
      <alignment/>
    </xf>
    <xf numFmtId="187" fontId="4" fillId="0" borderId="0" xfId="0" applyNumberFormat="1" applyFont="1" applyAlignment="1">
      <alignment/>
    </xf>
    <xf numFmtId="187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187" fontId="4" fillId="0" borderId="1" xfId="0" applyNumberFormat="1" applyFont="1" applyBorder="1" applyAlignment="1">
      <alignment/>
    </xf>
    <xf numFmtId="0" fontId="4" fillId="0" borderId="0" xfId="0" applyFont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distributed"/>
    </xf>
    <xf numFmtId="0" fontId="5" fillId="0" borderId="0" xfId="0" applyFont="1" applyAlignment="1">
      <alignment horizontal="distributed"/>
    </xf>
    <xf numFmtId="0" fontId="4" fillId="0" borderId="1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0" fillId="0" borderId="3" xfId="0" applyBorder="1" applyAlignment="1">
      <alignment horizontal="distributed"/>
    </xf>
    <xf numFmtId="0" fontId="4" fillId="0" borderId="8" xfId="0" applyFont="1" applyBorder="1" applyAlignment="1">
      <alignment horizontal="distributed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3" xfId="0" applyFont="1" applyBorder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/>
  <dimension ref="A1:N41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7.375" style="0" customWidth="1"/>
    <col min="2" max="2" width="2.875" style="0" customWidth="1"/>
    <col min="3" max="3" width="7.375" style="0" customWidth="1"/>
    <col min="4" max="4" width="2.875" style="0" customWidth="1"/>
    <col min="5" max="8" width="8.25390625" style="0" customWidth="1"/>
    <col min="9" max="10" width="6.50390625" style="0" customWidth="1"/>
    <col min="11" max="11" width="8.25390625" style="0" customWidth="1"/>
    <col min="12" max="13" width="6.50390625" style="0" customWidth="1"/>
  </cols>
  <sheetData>
    <row r="1" spans="1:4" ht="13.5">
      <c r="A1" s="24"/>
      <c r="B1" s="24"/>
      <c r="C1" s="24"/>
      <c r="D1" s="12"/>
    </row>
    <row r="5" spans="6:11" ht="14.25">
      <c r="F5" s="26" t="s">
        <v>2</v>
      </c>
      <c r="G5" s="26"/>
      <c r="H5" s="26"/>
      <c r="I5" s="26"/>
      <c r="J5" s="26"/>
      <c r="K5" s="26"/>
    </row>
    <row r="9" spans="2:13" ht="13.5">
      <c r="B9" s="10"/>
      <c r="C9" s="10"/>
      <c r="D9" s="10"/>
      <c r="E9" s="10"/>
      <c r="F9" s="10"/>
      <c r="G9" s="10"/>
      <c r="H9" s="10"/>
      <c r="I9" s="10"/>
      <c r="J9" s="10"/>
      <c r="K9" s="27" t="s">
        <v>3</v>
      </c>
      <c r="L9" s="27"/>
      <c r="M9" s="27"/>
    </row>
    <row r="10" spans="2:13" ht="15.75" customHeight="1">
      <c r="B10" s="1"/>
      <c r="C10" s="1"/>
      <c r="D10" s="1"/>
      <c r="E10" s="13"/>
      <c r="F10" s="1"/>
      <c r="G10" s="13"/>
      <c r="H10" s="1"/>
      <c r="I10" s="1"/>
      <c r="J10" s="3"/>
      <c r="K10" s="1"/>
      <c r="L10" s="1"/>
      <c r="M10" s="1"/>
    </row>
    <row r="11" spans="2:13" ht="15.75" customHeight="1">
      <c r="B11" s="1"/>
      <c r="C11" s="1"/>
      <c r="D11" s="1"/>
      <c r="E11" s="11"/>
      <c r="F11" s="1"/>
      <c r="G11" s="14" t="s">
        <v>4</v>
      </c>
      <c r="H11" s="28" t="s">
        <v>5</v>
      </c>
      <c r="I11" s="29"/>
      <c r="J11" s="30"/>
      <c r="K11" s="31" t="s">
        <v>6</v>
      </c>
      <c r="L11" s="28"/>
      <c r="M11" s="28"/>
    </row>
    <row r="12" spans="2:13" ht="7.5" customHeight="1">
      <c r="B12" s="1"/>
      <c r="C12" s="1"/>
      <c r="D12" s="1"/>
      <c r="E12" s="11"/>
      <c r="F12" s="1"/>
      <c r="G12" s="11"/>
      <c r="H12" s="1"/>
      <c r="I12" s="1"/>
      <c r="J12" s="4"/>
      <c r="K12" s="1"/>
      <c r="L12" s="1"/>
      <c r="M12" s="1"/>
    </row>
    <row r="13" spans="2:13" ht="7.5" customHeight="1">
      <c r="B13" s="1"/>
      <c r="C13" s="22" t="s">
        <v>7</v>
      </c>
      <c r="D13" s="1"/>
      <c r="E13" s="23" t="s">
        <v>8</v>
      </c>
      <c r="F13" s="22" t="s">
        <v>9</v>
      </c>
      <c r="G13" s="23" t="s">
        <v>10</v>
      </c>
      <c r="H13" s="2"/>
      <c r="I13" s="2"/>
      <c r="J13" s="6"/>
      <c r="K13" s="2"/>
      <c r="L13" s="2"/>
      <c r="M13" s="2"/>
    </row>
    <row r="14" spans="2:13" ht="7.5" customHeight="1">
      <c r="B14" s="1"/>
      <c r="C14" s="22"/>
      <c r="D14" s="1"/>
      <c r="E14" s="23"/>
      <c r="F14" s="22"/>
      <c r="G14" s="23"/>
      <c r="H14" s="1"/>
      <c r="I14" s="13"/>
      <c r="J14" s="5"/>
      <c r="K14" s="13"/>
      <c r="L14" s="13"/>
      <c r="M14" s="1"/>
    </row>
    <row r="15" spans="2:13" ht="7.5" customHeight="1">
      <c r="B15" s="1"/>
      <c r="C15" s="1"/>
      <c r="D15" s="1"/>
      <c r="E15" s="11"/>
      <c r="F15" s="1"/>
      <c r="G15" s="11"/>
      <c r="H15" s="1"/>
      <c r="I15" s="11"/>
      <c r="J15" s="5"/>
      <c r="K15" s="11"/>
      <c r="L15" s="11"/>
      <c r="M15" s="1"/>
    </row>
    <row r="16" spans="2:13" ht="15.75" customHeight="1">
      <c r="B16" s="1"/>
      <c r="C16" s="1"/>
      <c r="D16" s="1"/>
      <c r="E16" s="11"/>
      <c r="F16" s="1"/>
      <c r="G16" s="14" t="s">
        <v>11</v>
      </c>
      <c r="H16" s="15" t="s">
        <v>0</v>
      </c>
      <c r="I16" s="14" t="s">
        <v>12</v>
      </c>
      <c r="J16" s="16" t="s">
        <v>13</v>
      </c>
      <c r="K16" s="14" t="s">
        <v>0</v>
      </c>
      <c r="L16" s="14" t="s">
        <v>12</v>
      </c>
      <c r="M16" s="15" t="s">
        <v>13</v>
      </c>
    </row>
    <row r="17" spans="2:13" ht="15.75" customHeight="1">
      <c r="B17" s="5"/>
      <c r="C17" s="5"/>
      <c r="D17" s="5"/>
      <c r="E17" s="11"/>
      <c r="F17" s="5"/>
      <c r="G17" s="11"/>
      <c r="H17" s="5"/>
      <c r="I17" s="11"/>
      <c r="J17" s="5"/>
      <c r="K17" s="11"/>
      <c r="L17" s="11"/>
      <c r="M17" s="5"/>
    </row>
    <row r="18" spans="2:13" ht="13.5">
      <c r="B18" s="10"/>
      <c r="C18" s="10"/>
      <c r="D18" s="10"/>
      <c r="E18" s="17"/>
      <c r="F18" s="10"/>
      <c r="G18" s="17"/>
      <c r="H18" s="10"/>
      <c r="I18" s="17"/>
      <c r="J18" s="10"/>
      <c r="K18" s="17"/>
      <c r="L18" s="17"/>
      <c r="M18" s="10"/>
    </row>
    <row r="19" spans="2:4" ht="37.5" customHeight="1">
      <c r="B19" s="32"/>
      <c r="C19" s="32"/>
      <c r="D19" s="33"/>
    </row>
    <row r="20" spans="2:14" ht="21.75" customHeight="1">
      <c r="B20" s="25" t="s">
        <v>14</v>
      </c>
      <c r="C20" s="25"/>
      <c r="D20" s="34"/>
      <c r="E20" s="18">
        <v>11012</v>
      </c>
      <c r="F20" s="18">
        <v>9063</v>
      </c>
      <c r="G20" s="18">
        <f>+E20-F20</f>
        <v>1949</v>
      </c>
      <c r="H20" s="18">
        <f>SUM(I20:J20)</f>
        <v>2683</v>
      </c>
      <c r="I20" s="18">
        <v>2229</v>
      </c>
      <c r="J20" s="18">
        <v>454</v>
      </c>
      <c r="K20" s="18">
        <f>SUM(L20:M20)</f>
        <v>734</v>
      </c>
      <c r="L20" s="18">
        <v>726</v>
      </c>
      <c r="M20" s="18">
        <v>8</v>
      </c>
      <c r="N20" s="19"/>
    </row>
    <row r="21" spans="2:14" ht="24.75" customHeight="1">
      <c r="B21" s="1"/>
      <c r="C21" s="8"/>
      <c r="D21" s="4"/>
      <c r="E21" s="18"/>
      <c r="F21" s="18"/>
      <c r="G21" s="18"/>
      <c r="H21" s="18"/>
      <c r="I21" s="18"/>
      <c r="J21" s="18"/>
      <c r="K21" s="18"/>
      <c r="L21" s="18"/>
      <c r="M21" s="18"/>
      <c r="N21" s="19"/>
    </row>
    <row r="22" spans="2:14" ht="21.75" customHeight="1">
      <c r="B22" s="24" t="str">
        <f>+"　　　　　　"&amp;40</f>
        <v>　　　　　　40</v>
      </c>
      <c r="C22" s="24"/>
      <c r="D22" s="4"/>
      <c r="E22" s="18">
        <v>19345</v>
      </c>
      <c r="F22" s="18">
        <v>15916</v>
      </c>
      <c r="G22" s="18">
        <f>+E22-F22</f>
        <v>3429</v>
      </c>
      <c r="H22" s="18">
        <f>SUM(I22:J22)</f>
        <v>5584</v>
      </c>
      <c r="I22" s="18">
        <v>4542</v>
      </c>
      <c r="J22" s="18">
        <v>1042</v>
      </c>
      <c r="K22" s="18">
        <f>SUM(L22:M22)</f>
        <v>2155</v>
      </c>
      <c r="L22" s="18">
        <v>2139</v>
      </c>
      <c r="M22" s="18">
        <v>16</v>
      </c>
      <c r="N22" s="19"/>
    </row>
    <row r="23" spans="2:14" ht="24.75" customHeight="1">
      <c r="B23" s="1"/>
      <c r="C23" s="8"/>
      <c r="D23" s="4"/>
      <c r="E23" s="18"/>
      <c r="F23" s="18"/>
      <c r="G23" s="18"/>
      <c r="H23" s="18"/>
      <c r="I23" s="18"/>
      <c r="J23" s="18"/>
      <c r="K23" s="18"/>
      <c r="L23" s="18"/>
      <c r="M23" s="18"/>
      <c r="N23" s="19"/>
    </row>
    <row r="24" spans="2:14" ht="21.75" customHeight="1">
      <c r="B24" s="24" t="str">
        <f>+"　　　　　　"&amp;45</f>
        <v>　　　　　　45</v>
      </c>
      <c r="C24" s="24"/>
      <c r="D24" s="4"/>
      <c r="E24" s="18">
        <v>30817</v>
      </c>
      <c r="F24" s="18">
        <v>25792</v>
      </c>
      <c r="G24" s="18">
        <f>+E24-F24</f>
        <v>5025</v>
      </c>
      <c r="H24" s="18">
        <f>SUM(I24:J24)</f>
        <v>8833</v>
      </c>
      <c r="I24" s="18">
        <v>7536</v>
      </c>
      <c r="J24" s="18">
        <v>1297</v>
      </c>
      <c r="K24" s="18">
        <f>SUM(L24:M24)</f>
        <v>3808</v>
      </c>
      <c r="L24" s="18">
        <v>3782</v>
      </c>
      <c r="M24" s="18">
        <v>26</v>
      </c>
      <c r="N24" s="19"/>
    </row>
    <row r="25" spans="2:14" ht="24.75" customHeight="1">
      <c r="B25" s="1"/>
      <c r="C25" s="9"/>
      <c r="D25" s="4"/>
      <c r="E25" s="18"/>
      <c r="F25" s="18"/>
      <c r="G25" s="18"/>
      <c r="H25" s="18"/>
      <c r="I25" s="18"/>
      <c r="J25" s="18"/>
      <c r="K25" s="18"/>
      <c r="L25" s="18"/>
      <c r="M25" s="18"/>
      <c r="N25" s="19"/>
    </row>
    <row r="26" spans="2:14" ht="21.75" customHeight="1">
      <c r="B26" s="24" t="str">
        <f>+"　　　　　　"&amp;50</f>
        <v>　　　　　　50</v>
      </c>
      <c r="C26" s="24"/>
      <c r="D26" s="4"/>
      <c r="E26" s="18">
        <v>43924</v>
      </c>
      <c r="F26" s="18">
        <v>36103</v>
      </c>
      <c r="G26" s="18">
        <f>+E26-F26</f>
        <v>7821</v>
      </c>
      <c r="H26" s="18">
        <f>SUM(I26:J26)</f>
        <v>12902</v>
      </c>
      <c r="I26" s="18">
        <v>10970</v>
      </c>
      <c r="J26" s="18">
        <v>1932</v>
      </c>
      <c r="K26" s="18">
        <f>SUM(L26:M26)</f>
        <v>5267</v>
      </c>
      <c r="L26" s="18">
        <v>5256</v>
      </c>
      <c r="M26" s="18">
        <v>11</v>
      </c>
      <c r="N26" s="19"/>
    </row>
    <row r="27" spans="2:14" ht="24.75" customHeight="1">
      <c r="B27" s="1"/>
      <c r="C27" s="9"/>
      <c r="D27" s="4"/>
      <c r="E27" s="18"/>
      <c r="F27" s="18"/>
      <c r="G27" s="18"/>
      <c r="H27" s="18"/>
      <c r="I27" s="18"/>
      <c r="J27" s="18"/>
      <c r="K27" s="18"/>
      <c r="L27" s="18"/>
      <c r="M27" s="18"/>
      <c r="N27" s="19"/>
    </row>
    <row r="28" spans="2:14" ht="21.75" customHeight="1">
      <c r="B28" s="24" t="str">
        <f>+"　　　　　　"&amp;55</f>
        <v>　　　　　　55</v>
      </c>
      <c r="C28" s="24"/>
      <c r="D28" s="4"/>
      <c r="E28" s="18">
        <v>48135</v>
      </c>
      <c r="F28" s="18">
        <v>40553</v>
      </c>
      <c r="G28" s="18">
        <f>+E28-F28</f>
        <v>7582</v>
      </c>
      <c r="H28" s="18">
        <f>SUM(I28:J28)</f>
        <v>15484</v>
      </c>
      <c r="I28" s="18">
        <v>12690</v>
      </c>
      <c r="J28" s="18">
        <v>2794</v>
      </c>
      <c r="K28" s="18">
        <f>SUM(L28:M28)</f>
        <v>7902</v>
      </c>
      <c r="L28" s="18">
        <v>6903</v>
      </c>
      <c r="M28" s="18">
        <v>999</v>
      </c>
      <c r="N28" s="19"/>
    </row>
    <row r="29" spans="2:14" ht="24.75" customHeight="1">
      <c r="B29" s="1"/>
      <c r="C29" s="9"/>
      <c r="D29" s="4"/>
      <c r="E29" s="18"/>
      <c r="F29" s="18"/>
      <c r="G29" s="18"/>
      <c r="H29" s="18"/>
      <c r="I29" s="18"/>
      <c r="J29" s="18"/>
      <c r="K29" s="18"/>
      <c r="L29" s="18"/>
      <c r="M29" s="18"/>
      <c r="N29" s="19"/>
    </row>
    <row r="30" spans="2:14" ht="21.75" customHeight="1">
      <c r="B30" s="24" t="str">
        <f>+"　　　　　　"&amp;60</f>
        <v>　　　　　　60</v>
      </c>
      <c r="C30" s="24"/>
      <c r="D30" s="4"/>
      <c r="E30" s="18">
        <v>50764</v>
      </c>
      <c r="F30" s="18">
        <v>42030</v>
      </c>
      <c r="G30" s="18">
        <f>+E30-F30</f>
        <v>8734</v>
      </c>
      <c r="H30" s="18">
        <f>SUM(I30:J30)</f>
        <v>18741</v>
      </c>
      <c r="I30" s="18">
        <v>14947</v>
      </c>
      <c r="J30" s="18">
        <v>3794</v>
      </c>
      <c r="K30" s="18">
        <f>SUM(L30:M30)</f>
        <v>10007</v>
      </c>
      <c r="L30" s="18">
        <v>8970</v>
      </c>
      <c r="M30" s="18">
        <v>1037</v>
      </c>
      <c r="N30" s="19"/>
    </row>
    <row r="31" spans="2:14" ht="24.75" customHeight="1">
      <c r="B31" s="1"/>
      <c r="C31" s="9"/>
      <c r="D31" s="4"/>
      <c r="E31" s="18"/>
      <c r="F31" s="18"/>
      <c r="G31" s="18"/>
      <c r="H31" s="18"/>
      <c r="I31" s="18"/>
      <c r="J31" s="18"/>
      <c r="K31" s="18"/>
      <c r="L31" s="18"/>
      <c r="M31" s="18"/>
      <c r="N31" s="19"/>
    </row>
    <row r="32" spans="2:14" ht="21.75" customHeight="1">
      <c r="B32" s="25" t="s">
        <v>15</v>
      </c>
      <c r="C32" s="25"/>
      <c r="D32" s="34"/>
      <c r="E32" s="18">
        <v>58380</v>
      </c>
      <c r="F32" s="18">
        <v>46499</v>
      </c>
      <c r="G32" s="18">
        <f>+E32-F32</f>
        <v>11881</v>
      </c>
      <c r="H32" s="18">
        <f>SUM(I32:J32)</f>
        <v>25129</v>
      </c>
      <c r="I32" s="18">
        <v>20157</v>
      </c>
      <c r="J32" s="18">
        <v>4972</v>
      </c>
      <c r="K32" s="18">
        <f>SUM(L32:M32)</f>
        <v>13248</v>
      </c>
      <c r="L32" s="18">
        <v>10406</v>
      </c>
      <c r="M32" s="18">
        <v>2842</v>
      </c>
      <c r="N32" s="19"/>
    </row>
    <row r="33" spans="2:14" ht="24.75" customHeight="1">
      <c r="B33" s="1"/>
      <c r="C33" s="1"/>
      <c r="D33" s="4"/>
      <c r="E33" s="18"/>
      <c r="F33" s="18"/>
      <c r="G33" s="18"/>
      <c r="H33" s="18"/>
      <c r="I33" s="18"/>
      <c r="J33" s="18"/>
      <c r="K33" s="18"/>
      <c r="L33" s="18"/>
      <c r="M33" s="18"/>
      <c r="N33" s="19"/>
    </row>
    <row r="34" spans="2:14" ht="21.75" customHeight="1">
      <c r="B34" s="24" t="str">
        <f>+"　　   　 　　"&amp;7</f>
        <v>　　   　 　　7</v>
      </c>
      <c r="C34" s="24"/>
      <c r="D34" s="7"/>
      <c r="E34" s="18">
        <v>62371</v>
      </c>
      <c r="F34" s="18">
        <v>49117</v>
      </c>
      <c r="G34" s="18">
        <f>+E34-F34</f>
        <v>13254</v>
      </c>
      <c r="H34" s="18">
        <f>SUM(I34:J34)</f>
        <v>27590</v>
      </c>
      <c r="I34" s="18">
        <v>23062</v>
      </c>
      <c r="J34" s="18">
        <v>4528</v>
      </c>
      <c r="K34" s="18">
        <f>SUM(L34:M34)</f>
        <v>14336</v>
      </c>
      <c r="L34" s="18">
        <v>11152</v>
      </c>
      <c r="M34" s="18">
        <v>3184</v>
      </c>
      <c r="N34" s="19"/>
    </row>
    <row r="35" spans="2:14" ht="24.75" customHeight="1">
      <c r="B35" s="1"/>
      <c r="C35" s="1"/>
      <c r="D35" s="4"/>
      <c r="E35" s="18"/>
      <c r="F35" s="18"/>
      <c r="G35" s="18"/>
      <c r="H35" s="18"/>
      <c r="I35" s="18"/>
      <c r="J35" s="18"/>
      <c r="K35" s="18"/>
      <c r="L35" s="18"/>
      <c r="M35" s="18"/>
      <c r="N35" s="19"/>
    </row>
    <row r="36" spans="2:14" ht="21.75" customHeight="1">
      <c r="B36" s="24" t="str">
        <f>+"　　   　 　　"&amp;12</f>
        <v>　　   　 　　12</v>
      </c>
      <c r="C36" s="24"/>
      <c r="D36" s="4"/>
      <c r="E36" s="18">
        <v>69209</v>
      </c>
      <c r="F36" s="18">
        <v>55521</v>
      </c>
      <c r="G36" s="18">
        <f>+E36-F36</f>
        <v>13688</v>
      </c>
      <c r="H36" s="18">
        <f>SUM(I36:J36)</f>
        <v>27988</v>
      </c>
      <c r="I36" s="18">
        <v>23937</v>
      </c>
      <c r="J36" s="18">
        <v>4051</v>
      </c>
      <c r="K36" s="18">
        <f>SUM(L36:M36)</f>
        <v>14300</v>
      </c>
      <c r="L36" s="18">
        <v>11811</v>
      </c>
      <c r="M36" s="18">
        <v>2489</v>
      </c>
      <c r="N36" s="19"/>
    </row>
    <row r="37" spans="2:14" ht="21.75" customHeight="1">
      <c r="B37" s="8"/>
      <c r="C37" s="8"/>
      <c r="D37" s="4"/>
      <c r="E37" s="18"/>
      <c r="F37" s="18"/>
      <c r="G37" s="18"/>
      <c r="H37" s="18"/>
      <c r="I37" s="18"/>
      <c r="J37" s="18"/>
      <c r="K37" s="18"/>
      <c r="L37" s="18"/>
      <c r="M37" s="18"/>
      <c r="N37" s="19"/>
    </row>
    <row r="38" spans="2:14" ht="21.75" customHeight="1">
      <c r="B38" s="8"/>
      <c r="C38" s="9">
        <v>17</v>
      </c>
      <c r="D38" s="4"/>
      <c r="E38" s="18">
        <v>76394</v>
      </c>
      <c r="F38" s="18">
        <v>58913</v>
      </c>
      <c r="G38" s="18">
        <f>+E38-F38</f>
        <v>17481</v>
      </c>
      <c r="H38" s="18">
        <f>SUM(I38:J38)</f>
        <v>30591</v>
      </c>
      <c r="I38" s="18">
        <v>26528</v>
      </c>
      <c r="J38" s="18">
        <v>4063</v>
      </c>
      <c r="K38" s="18">
        <f>SUM(L38:M38)</f>
        <v>13110</v>
      </c>
      <c r="L38" s="18">
        <v>11046</v>
      </c>
      <c r="M38" s="18">
        <v>2064</v>
      </c>
      <c r="N38" s="19"/>
    </row>
    <row r="39" spans="2:14" ht="24.75" customHeight="1">
      <c r="B39" s="2"/>
      <c r="C39" s="20"/>
      <c r="D39" s="6"/>
      <c r="E39" s="21"/>
      <c r="F39" s="21"/>
      <c r="G39" s="21"/>
      <c r="H39" s="21"/>
      <c r="I39" s="21"/>
      <c r="J39" s="21"/>
      <c r="K39" s="21"/>
      <c r="L39" s="21"/>
      <c r="M39" s="21"/>
      <c r="N39" s="19"/>
    </row>
    <row r="41" spans="3:5" ht="13.5">
      <c r="C41" s="25" t="s">
        <v>1</v>
      </c>
      <c r="D41" s="25"/>
      <c r="E41" s="25"/>
    </row>
  </sheetData>
  <mergeCells count="20">
    <mergeCell ref="B32:D32"/>
    <mergeCell ref="B34:C34"/>
    <mergeCell ref="B36:C36"/>
    <mergeCell ref="C13:C14"/>
    <mergeCell ref="B22:C22"/>
    <mergeCell ref="B30:C30"/>
    <mergeCell ref="E13:E14"/>
    <mergeCell ref="B24:C24"/>
    <mergeCell ref="B26:C26"/>
    <mergeCell ref="B28:C28"/>
    <mergeCell ref="F13:F14"/>
    <mergeCell ref="G13:G14"/>
    <mergeCell ref="A1:C1"/>
    <mergeCell ref="C41:E41"/>
    <mergeCell ref="F5:K5"/>
    <mergeCell ref="K9:M9"/>
    <mergeCell ref="H11:J11"/>
    <mergeCell ref="K11:M11"/>
    <mergeCell ref="B19:D19"/>
    <mergeCell ref="B20:D20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2009-01-30T04:33:59Z</cp:lastPrinted>
  <dcterms:created xsi:type="dcterms:W3CDTF">1997-01-08T22:48:59Z</dcterms:created>
  <dcterms:modified xsi:type="dcterms:W3CDTF">2009-01-30T04:36:00Z</dcterms:modified>
  <cp:category/>
  <cp:version/>
  <cp:contentType/>
  <cp:contentStatus/>
</cp:coreProperties>
</file>