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485" activeTab="0"/>
  </bookViews>
  <sheets>
    <sheet name="第150表" sheetId="1" r:id="rId1"/>
  </sheets>
  <definedNames>
    <definedName name="_xlnm.Print_Area" localSheetId="0">'第150表'!$A$1:$O$43</definedName>
  </definedNames>
  <calcPr fullCalcOnLoad="1"/>
</workbook>
</file>

<file path=xl/sharedStrings.xml><?xml version="1.0" encoding="utf-8"?>
<sst xmlns="http://schemas.openxmlformats.org/spreadsheetml/2006/main" count="47" uniqueCount="28">
  <si>
    <t>第　１ ５ ０表　　住宅の建て方、住宅の所有の関係別住宅に住む一般世帯数</t>
  </si>
  <si>
    <t>単位　：　面積　㎡</t>
  </si>
  <si>
    <t>（平成22年10月1日現在）</t>
  </si>
  <si>
    <t>区分</t>
  </si>
  <si>
    <t>総数</t>
  </si>
  <si>
    <t>一戸建</t>
  </si>
  <si>
    <t>長屋建</t>
  </si>
  <si>
    <t>共同住宅</t>
  </si>
  <si>
    <t>その他</t>
  </si>
  <si>
    <t>建物全体の階数</t>
  </si>
  <si>
    <t>１・２階建</t>
  </si>
  <si>
    <t>３～５階建</t>
  </si>
  <si>
    <t>６～１０階建</t>
  </si>
  <si>
    <t>１１階建以上</t>
  </si>
  <si>
    <t>一般世帯数</t>
  </si>
  <si>
    <t>住宅に住む一般世帯</t>
  </si>
  <si>
    <t>主世帯</t>
  </si>
  <si>
    <t>持ち家</t>
  </si>
  <si>
    <t>公営・公団</t>
  </si>
  <si>
    <t>公社の借家</t>
  </si>
  <si>
    <t>民営借家</t>
  </si>
  <si>
    <t>給与住宅</t>
  </si>
  <si>
    <t>間借り</t>
  </si>
  <si>
    <t>一般世帯人員</t>
  </si>
  <si>
    <t>一世帯当たり人員</t>
  </si>
  <si>
    <t>資料　：　国勢調査</t>
  </si>
  <si>
    <t>一般世帯人員、一世帯当たり人員</t>
  </si>
  <si>
    <t>―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</si>
</sst>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  <numFmt numFmtId="185" formatCode="_ &quot;\&quot;* #,##0.0_ ;_ &quot;\&quot;* \-#,##0.0_ ;_ &quot;\&quot;* &quot;-&quot;?_ ;_ @_ "/>
    <numFmt numFmtId="186" formatCode="#,##0.0_);\(#,##0.0\)"/>
    <numFmt numFmtId="187" formatCode="0.0_);\(0.0\)"/>
    <numFmt numFmtId="188" formatCode="0.000_ "/>
    <numFmt numFmtId="189" formatCode="#,##0.0_);[Red]\(#,##0.0\)"/>
    <numFmt numFmtId="190" formatCode="#,##0.0_ "/>
    <numFmt numFmtId="191" formatCode="0.0_);[Red]\(0.0\)"/>
    <numFmt numFmtId="192" formatCode="#,##0.00_ "/>
    <numFmt numFmtId="193" formatCode="#,##0;&quot;△ &quot;#,##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  <numFmt numFmtId="199" formatCode="0_);[Red]\(0\)"/>
    <numFmt numFmtId="200" formatCode="0.0;&quot;△ &quot;0.0"/>
    <numFmt numFmtId="201" formatCode="#,##0.00_);[Red]\(#,##0.00\)"/>
    <numFmt numFmtId="202" formatCode="&quot;\&quot;#,##0.0;&quot;\&quot;\-#,##0.0"/>
    <numFmt numFmtId="203" formatCode="\ ###,###,###,###,##0;&quot;-&quot;###,###,###,###,##0"/>
    <numFmt numFmtId="204" formatCode="###,###,###,##0;&quot;-&quot;##,###,###,##0"/>
    <numFmt numFmtId="205" formatCode="#,###,###,##0.0;&quot; -&quot;###,###,##0.0"/>
    <numFmt numFmtId="206" formatCode="\2\)\ #,###,###,##0.00;\2\)\ \-###,###,##0.00"/>
    <numFmt numFmtId="207" formatCode="##,###,###,##0.0;&quot;-&quot;#,###,###,##0.0"/>
    <numFmt numFmtId="208" formatCode="#,###,###,##0.00;&quot; -&quot;###,###,##0.00"/>
    <numFmt numFmtId="209" formatCode="0;&quot;△ &quot;0"/>
    <numFmt numFmtId="210" formatCode="0.00_);[Red]\(0.00\)"/>
    <numFmt numFmtId="211" formatCode="#,##0;[Red]\-#,##0&quot;円&quot;"/>
    <numFmt numFmtId="212" formatCode="#,##0;[Red]\-#,##0&quot;＆&quot;&quot;円&quot;"/>
    <numFmt numFmtId="213" formatCode="General&quot;円&quot;"/>
    <numFmt numFmtId="214" formatCode="General&quot;ろん&quot;"/>
    <numFmt numFmtId="215" formatCode="#,##0.00;&quot;△ &quot;#,##0.00"/>
    <numFmt numFmtId="216" formatCode="#,##0_ ;[Red]\-#,##0\ "/>
    <numFmt numFmtId="217" formatCode="0_);\(0\)"/>
    <numFmt numFmtId="218" formatCode="#,##0_);\(#,##0\)"/>
    <numFmt numFmtId="219" formatCode="000"/>
    <numFmt numFmtId="220" formatCode="\ \ 0"/>
    <numFmt numFmtId="221" formatCode="&quot;(&quot;\ \ 0&quot;)&quot;"/>
    <numFmt numFmtId="222" formatCode="&quot;(&quot;\ 0&quot;)&quot;"/>
    <numFmt numFmtId="223" formatCode="&quot;(&quot;0&quot;)&quot;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(&quot;#,##0_ &quot;)&quot;"/>
    <numFmt numFmtId="234" formatCode="#,##0\ "/>
    <numFmt numFmtId="235" formatCode="&quot;( &quot;#,##0_ &quot;)&quot;"/>
    <numFmt numFmtId="236" formatCode="&quot;( &quot;#,##0_ &quot;)&quot;\)"/>
    <numFmt numFmtId="237" formatCode="&quot;(&quot;\ 0,000&quot;)&quot;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2" fillId="0" borderId="0" xfId="0" applyFont="1" applyAlignment="1">
      <alignment vertical="distributed"/>
    </xf>
    <xf numFmtId="0" fontId="22" fillId="0" borderId="0" xfId="0" applyFont="1" applyAlignment="1">
      <alignment vertical="distributed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distributed" vertical="center" wrapText="1"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Alignment="1">
      <alignment/>
    </xf>
    <xf numFmtId="176" fontId="23" fillId="0" borderId="0" xfId="0" applyNumberFormat="1" applyFont="1" applyBorder="1" applyAlignment="1">
      <alignment/>
    </xf>
    <xf numFmtId="176" fontId="21" fillId="0" borderId="0" xfId="0" applyNumberFormat="1" applyFont="1" applyAlignment="1">
      <alignment horizontal="right"/>
    </xf>
    <xf numFmtId="176" fontId="21" fillId="0" borderId="0" xfId="0" applyNumberFormat="1" applyFont="1" applyAlignment="1">
      <alignment/>
    </xf>
    <xf numFmtId="0" fontId="21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182" fontId="23" fillId="0" borderId="0" xfId="0" applyNumberFormat="1" applyFont="1" applyAlignment="1">
      <alignment horizontal="right"/>
    </xf>
    <xf numFmtId="182" fontId="21" fillId="0" borderId="0" xfId="0" applyNumberFormat="1" applyFont="1" applyAlignment="1">
      <alignment horizontal="right"/>
    </xf>
    <xf numFmtId="182" fontId="21" fillId="0" borderId="0" xfId="0" applyNumberFormat="1" applyFont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2" fillId="0" borderId="0" xfId="0" applyFont="1" applyAlignment="1">
      <alignment horizontal="distributed" vertical="distributed"/>
    </xf>
    <xf numFmtId="0" fontId="21" fillId="0" borderId="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 wrapText="1"/>
    </xf>
    <xf numFmtId="0" fontId="21" fillId="0" borderId="15" xfId="0" applyFont="1" applyBorder="1" applyAlignment="1">
      <alignment horizontal="distributed" vertical="center" wrapText="1"/>
    </xf>
    <xf numFmtId="0" fontId="21" fillId="0" borderId="16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176" fontId="21" fillId="0" borderId="0" xfId="0" applyNumberFormat="1" applyFont="1" applyAlignment="1">
      <alignment horizontal="right" vertical="center"/>
    </xf>
    <xf numFmtId="0" fontId="21" fillId="0" borderId="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176" fontId="23" fillId="0" borderId="0" xfId="0" applyNumberFormat="1" applyFont="1" applyBorder="1" applyAlignment="1">
      <alignment horizontal="right" vertical="center"/>
    </xf>
    <xf numFmtId="182" fontId="23" fillId="0" borderId="0" xfId="0" applyNumberFormat="1" applyFont="1" applyAlignment="1">
      <alignment horizontal="right" vertical="center"/>
    </xf>
    <xf numFmtId="182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22" fillId="0" borderId="0" xfId="0" applyFont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1" fillId="0" borderId="20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15</xdr:row>
      <xdr:rowOff>47625</xdr:rowOff>
    </xdr:from>
    <xdr:to>
      <xdr:col>5</xdr:col>
      <xdr:colOff>133350</xdr:colOff>
      <xdr:row>16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124075" y="3352800"/>
          <a:ext cx="857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24</xdr:row>
      <xdr:rowOff>47625</xdr:rowOff>
    </xdr:from>
    <xdr:to>
      <xdr:col>5</xdr:col>
      <xdr:colOff>133350</xdr:colOff>
      <xdr:row>25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133600" y="5581650"/>
          <a:ext cx="7620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33</xdr:row>
      <xdr:rowOff>47625</xdr:rowOff>
    </xdr:from>
    <xdr:to>
      <xdr:col>5</xdr:col>
      <xdr:colOff>133350</xdr:colOff>
      <xdr:row>34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2105025" y="7810500"/>
          <a:ext cx="10477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16</xdr:row>
      <xdr:rowOff>0</xdr:rowOff>
    </xdr:from>
    <xdr:to>
      <xdr:col>14</xdr:col>
      <xdr:colOff>390525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7000875" y="35528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25</xdr:row>
      <xdr:rowOff>9525</xdr:rowOff>
    </xdr:from>
    <xdr:to>
      <xdr:col>14</xdr:col>
      <xdr:colOff>390525</xdr:colOff>
      <xdr:row>25</xdr:row>
      <xdr:rowOff>9525</xdr:rowOff>
    </xdr:to>
    <xdr:sp>
      <xdr:nvSpPr>
        <xdr:cNvPr id="5" name="Line 5"/>
        <xdr:cNvSpPr>
          <a:spLocks/>
        </xdr:cNvSpPr>
      </xdr:nvSpPr>
      <xdr:spPr>
        <a:xfrm>
          <a:off x="7000875" y="57912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34</xdr:row>
      <xdr:rowOff>9525</xdr:rowOff>
    </xdr:from>
    <xdr:to>
      <xdr:col>14</xdr:col>
      <xdr:colOff>390525</xdr:colOff>
      <xdr:row>34</xdr:row>
      <xdr:rowOff>9525</xdr:rowOff>
    </xdr:to>
    <xdr:sp>
      <xdr:nvSpPr>
        <xdr:cNvPr id="6" name="Line 6"/>
        <xdr:cNvSpPr>
          <a:spLocks/>
        </xdr:cNvSpPr>
      </xdr:nvSpPr>
      <xdr:spPr>
        <a:xfrm>
          <a:off x="7000875" y="80200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676275</xdr:colOff>
      <xdr:row>87</xdr:row>
      <xdr:rowOff>85725</xdr:rowOff>
    </xdr:from>
    <xdr:to>
      <xdr:col>19</xdr:col>
      <xdr:colOff>104775</xdr:colOff>
      <xdr:row>87</xdr:row>
      <xdr:rowOff>85725</xdr:rowOff>
    </xdr:to>
    <xdr:sp>
      <xdr:nvSpPr>
        <xdr:cNvPr id="7" name="Line 7"/>
        <xdr:cNvSpPr>
          <a:spLocks/>
        </xdr:cNvSpPr>
      </xdr:nvSpPr>
      <xdr:spPr>
        <a:xfrm>
          <a:off x="9915525" y="17564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676275</xdr:colOff>
      <xdr:row>87</xdr:row>
      <xdr:rowOff>85725</xdr:rowOff>
    </xdr:from>
    <xdr:to>
      <xdr:col>19</xdr:col>
      <xdr:colOff>104775</xdr:colOff>
      <xdr:row>87</xdr:row>
      <xdr:rowOff>85725</xdr:rowOff>
    </xdr:to>
    <xdr:sp>
      <xdr:nvSpPr>
        <xdr:cNvPr id="8" name="Line 8"/>
        <xdr:cNvSpPr>
          <a:spLocks/>
        </xdr:cNvSpPr>
      </xdr:nvSpPr>
      <xdr:spPr>
        <a:xfrm>
          <a:off x="9915525" y="17564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69</xdr:row>
      <xdr:rowOff>95250</xdr:rowOff>
    </xdr:from>
    <xdr:to>
      <xdr:col>13</xdr:col>
      <xdr:colOff>123825</xdr:colOff>
      <xdr:row>69</xdr:row>
      <xdr:rowOff>95250</xdr:rowOff>
    </xdr:to>
    <xdr:sp>
      <xdr:nvSpPr>
        <xdr:cNvPr id="9" name="Line 9"/>
        <xdr:cNvSpPr>
          <a:spLocks/>
        </xdr:cNvSpPr>
      </xdr:nvSpPr>
      <xdr:spPr>
        <a:xfrm>
          <a:off x="6210300" y="14487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34</xdr:row>
      <xdr:rowOff>19050</xdr:rowOff>
    </xdr:from>
    <xdr:to>
      <xdr:col>7</xdr:col>
      <xdr:colOff>476250</xdr:colOff>
      <xdr:row>34</xdr:row>
      <xdr:rowOff>19050</xdr:rowOff>
    </xdr:to>
    <xdr:sp>
      <xdr:nvSpPr>
        <xdr:cNvPr id="10" name="Line 10"/>
        <xdr:cNvSpPr>
          <a:spLocks/>
        </xdr:cNvSpPr>
      </xdr:nvSpPr>
      <xdr:spPr>
        <a:xfrm>
          <a:off x="3286125" y="80295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25</xdr:row>
      <xdr:rowOff>28575</xdr:rowOff>
    </xdr:from>
    <xdr:to>
      <xdr:col>7</xdr:col>
      <xdr:colOff>485775</xdr:colOff>
      <xdr:row>25</xdr:row>
      <xdr:rowOff>28575</xdr:rowOff>
    </xdr:to>
    <xdr:sp>
      <xdr:nvSpPr>
        <xdr:cNvPr id="11" name="Line 11"/>
        <xdr:cNvSpPr>
          <a:spLocks/>
        </xdr:cNvSpPr>
      </xdr:nvSpPr>
      <xdr:spPr>
        <a:xfrm>
          <a:off x="3295650" y="58102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16</xdr:row>
      <xdr:rowOff>9525</xdr:rowOff>
    </xdr:from>
    <xdr:to>
      <xdr:col>7</xdr:col>
      <xdr:colOff>476250</xdr:colOff>
      <xdr:row>16</xdr:row>
      <xdr:rowOff>9525</xdr:rowOff>
    </xdr:to>
    <xdr:sp>
      <xdr:nvSpPr>
        <xdr:cNvPr id="12" name="Line 12"/>
        <xdr:cNvSpPr>
          <a:spLocks/>
        </xdr:cNvSpPr>
      </xdr:nvSpPr>
      <xdr:spPr>
        <a:xfrm>
          <a:off x="3286125" y="3562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R10" sqref="R10"/>
    </sheetView>
  </sheetViews>
  <sheetFormatPr defaultColWidth="9.00390625" defaultRowHeight="13.5"/>
  <cols>
    <col min="1" max="1" width="3.625" style="0" customWidth="1"/>
    <col min="2" max="2" width="2.25390625" style="0" customWidth="1"/>
    <col min="3" max="3" width="4.25390625" style="0" customWidth="1"/>
    <col min="4" max="4" width="4.375" style="0" customWidth="1"/>
    <col min="5" max="5" width="12.75390625" style="0" customWidth="1"/>
    <col min="6" max="6" width="2.00390625" style="3" customWidth="1"/>
    <col min="7" max="7" width="9.125" style="0" bestFit="1" customWidth="1"/>
    <col min="8" max="9" width="7.375" style="0" customWidth="1"/>
    <col min="10" max="10" width="7.875" style="0" customWidth="1"/>
    <col min="11" max="11" width="6.625" style="0" customWidth="1"/>
    <col min="12" max="12" width="7.00390625" style="0" customWidth="1"/>
    <col min="13" max="13" width="6.75390625" style="0" customWidth="1"/>
    <col min="14" max="14" width="6.875" style="0" customWidth="1"/>
    <col min="15" max="15" width="6.00390625" style="0" customWidth="1"/>
  </cols>
  <sheetData>
    <row r="1" spans="3:13" ht="13.5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4" spans="3:13" ht="14.25" customHeight="1">
      <c r="C4" s="40" t="s">
        <v>0</v>
      </c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5:15" ht="14.25" customHeight="1">
      <c r="E5" s="1"/>
      <c r="F5" s="2"/>
      <c r="G5" s="1"/>
      <c r="H5" s="22" t="s">
        <v>26</v>
      </c>
      <c r="I5" s="22"/>
      <c r="J5" s="22"/>
      <c r="K5" s="22"/>
      <c r="L5" s="22"/>
      <c r="M5" s="22"/>
      <c r="N5" s="1"/>
      <c r="O5" s="1"/>
    </row>
    <row r="7" spans="3:15" ht="13.5">
      <c r="C7" s="39" t="s">
        <v>1</v>
      </c>
      <c r="D7" s="39"/>
      <c r="E7" s="39"/>
      <c r="M7" s="38" t="s">
        <v>2</v>
      </c>
      <c r="N7" s="38"/>
      <c r="O7" s="38"/>
    </row>
    <row r="8" spans="1:16" ht="13.5">
      <c r="A8" s="3"/>
      <c r="B8" s="41" t="s">
        <v>3</v>
      </c>
      <c r="C8" s="41"/>
      <c r="D8" s="41"/>
      <c r="E8" s="41"/>
      <c r="F8" s="42"/>
      <c r="G8" s="29" t="s">
        <v>4</v>
      </c>
      <c r="H8" s="37" t="s">
        <v>5</v>
      </c>
      <c r="I8" s="37" t="s">
        <v>6</v>
      </c>
      <c r="J8" s="27" t="s">
        <v>7</v>
      </c>
      <c r="K8" s="28"/>
      <c r="L8" s="28"/>
      <c r="M8" s="28"/>
      <c r="N8" s="29"/>
      <c r="O8" s="45" t="s">
        <v>8</v>
      </c>
      <c r="P8" s="3"/>
    </row>
    <row r="9" spans="1:16" ht="13.5">
      <c r="A9" s="3"/>
      <c r="B9" s="31"/>
      <c r="C9" s="31"/>
      <c r="D9" s="31"/>
      <c r="E9" s="31"/>
      <c r="F9" s="32"/>
      <c r="G9" s="29"/>
      <c r="H9" s="37"/>
      <c r="I9" s="37"/>
      <c r="J9" s="25" t="s">
        <v>4</v>
      </c>
      <c r="K9" s="27" t="s">
        <v>9</v>
      </c>
      <c r="L9" s="28"/>
      <c r="M9" s="28"/>
      <c r="N9" s="29"/>
      <c r="O9" s="46"/>
      <c r="P9" s="3"/>
    </row>
    <row r="10" spans="1:16" ht="50.25" customHeight="1">
      <c r="A10" s="3"/>
      <c r="B10" s="43"/>
      <c r="C10" s="43"/>
      <c r="D10" s="43"/>
      <c r="E10" s="43"/>
      <c r="F10" s="44"/>
      <c r="G10" s="29"/>
      <c r="H10" s="37"/>
      <c r="I10" s="37"/>
      <c r="J10" s="26"/>
      <c r="K10" s="6" t="s">
        <v>10</v>
      </c>
      <c r="L10" s="6" t="s">
        <v>11</v>
      </c>
      <c r="M10" s="6" t="s">
        <v>12</v>
      </c>
      <c r="N10" s="6" t="s">
        <v>13</v>
      </c>
      <c r="O10" s="47"/>
      <c r="P10" s="3"/>
    </row>
    <row r="11" spans="2:15" ht="9" customHeight="1">
      <c r="B11" s="7"/>
      <c r="C11" s="4"/>
      <c r="D11" s="4"/>
      <c r="E11" s="4"/>
      <c r="F11" s="5"/>
      <c r="G11" s="4"/>
      <c r="H11" s="4"/>
      <c r="I11" s="4"/>
      <c r="J11" s="8"/>
      <c r="K11" s="8"/>
      <c r="L11" s="8"/>
      <c r="M11" s="8"/>
      <c r="N11" s="8"/>
      <c r="O11" s="8"/>
    </row>
    <row r="12" spans="2:15" ht="19.5" customHeight="1">
      <c r="B12" s="23" t="s">
        <v>14</v>
      </c>
      <c r="C12" s="23"/>
      <c r="D12" s="23"/>
      <c r="E12" s="23"/>
      <c r="F12" s="24"/>
      <c r="G12" s="7"/>
      <c r="H12" s="10"/>
      <c r="I12" s="10"/>
      <c r="J12" s="10"/>
      <c r="K12" s="10"/>
      <c r="L12" s="10"/>
      <c r="M12" s="10"/>
      <c r="N12" s="10"/>
      <c r="O12" s="10"/>
    </row>
    <row r="13" spans="2:15" ht="19.5" customHeight="1">
      <c r="B13" s="7"/>
      <c r="C13" s="31" t="s">
        <v>15</v>
      </c>
      <c r="D13" s="31"/>
      <c r="E13" s="31"/>
      <c r="F13" s="32"/>
      <c r="G13" s="11">
        <v>34295</v>
      </c>
      <c r="H13" s="12">
        <f>+H14+H20</f>
        <v>10853</v>
      </c>
      <c r="I13" s="13">
        <f>+I14+I20</f>
        <v>523</v>
      </c>
      <c r="J13" s="13">
        <v>22868</v>
      </c>
      <c r="K13" s="13">
        <f>+K14+K20</f>
        <v>4523</v>
      </c>
      <c r="L13" s="13">
        <f>+L14+L20</f>
        <v>9448</v>
      </c>
      <c r="M13" s="13">
        <f>+M14+M20</f>
        <v>4853</v>
      </c>
      <c r="N13" s="13">
        <f>+N14+N20</f>
        <v>3754</v>
      </c>
      <c r="O13" s="13">
        <f>+O14</f>
        <v>290</v>
      </c>
    </row>
    <row r="14" spans="2:15" ht="19.5" customHeight="1">
      <c r="B14" s="7"/>
      <c r="C14" s="4"/>
      <c r="D14" s="23" t="s">
        <v>16</v>
      </c>
      <c r="E14" s="23"/>
      <c r="F14" s="24"/>
      <c r="G14" s="11">
        <v>33863</v>
      </c>
      <c r="H14" s="12">
        <f>SUM(H15:H19)</f>
        <v>10645</v>
      </c>
      <c r="I14" s="13">
        <f>SUM(I15:I19)</f>
        <v>513</v>
      </c>
      <c r="J14" s="13">
        <v>22659</v>
      </c>
      <c r="K14" s="13">
        <f>SUM(K15:K19)</f>
        <v>4462</v>
      </c>
      <c r="L14" s="13">
        <f>SUM(L15:L19)</f>
        <v>9376</v>
      </c>
      <c r="M14" s="13">
        <f>SUM(M15:M19)</f>
        <v>4815</v>
      </c>
      <c r="N14" s="13">
        <f>SUM(N15:N19)</f>
        <v>3716</v>
      </c>
      <c r="O14" s="13">
        <f>SUM(O15:O19)</f>
        <v>290</v>
      </c>
    </row>
    <row r="15" spans="2:15" ht="19.5" customHeight="1">
      <c r="B15" s="7"/>
      <c r="C15" s="4"/>
      <c r="D15" s="4"/>
      <c r="E15" s="9" t="s">
        <v>17</v>
      </c>
      <c r="F15" s="14"/>
      <c r="G15" s="11">
        <v>18955</v>
      </c>
      <c r="H15" s="12">
        <v>9975</v>
      </c>
      <c r="I15" s="13">
        <v>74</v>
      </c>
      <c r="J15" s="13">
        <v>8890</v>
      </c>
      <c r="K15" s="13">
        <v>105</v>
      </c>
      <c r="L15" s="13">
        <v>2140</v>
      </c>
      <c r="M15" s="13">
        <v>3453</v>
      </c>
      <c r="N15" s="13">
        <v>2910</v>
      </c>
      <c r="O15" s="13">
        <v>282</v>
      </c>
    </row>
    <row r="16" spans="2:15" ht="19.5" customHeight="1">
      <c r="B16" s="7"/>
      <c r="C16" s="4"/>
      <c r="D16" s="4"/>
      <c r="E16" s="9" t="s">
        <v>18</v>
      </c>
      <c r="F16" s="14"/>
      <c r="G16" s="33">
        <f>SUM(H16:J16)+O16</f>
        <v>4072</v>
      </c>
      <c r="H16" s="30"/>
      <c r="I16" s="30">
        <v>5</v>
      </c>
      <c r="J16" s="30">
        <f>SUM(K16:N17)</f>
        <v>4067</v>
      </c>
      <c r="K16" s="30">
        <v>9</v>
      </c>
      <c r="L16" s="30">
        <v>2749</v>
      </c>
      <c r="M16" s="30">
        <v>789</v>
      </c>
      <c r="N16" s="30">
        <v>520</v>
      </c>
      <c r="O16" s="30"/>
    </row>
    <row r="17" spans="2:15" ht="19.5" customHeight="1">
      <c r="B17" s="7"/>
      <c r="C17" s="4"/>
      <c r="D17" s="4"/>
      <c r="E17" s="9" t="s">
        <v>19</v>
      </c>
      <c r="F17" s="14"/>
      <c r="G17" s="33"/>
      <c r="H17" s="30"/>
      <c r="I17" s="30"/>
      <c r="J17" s="30"/>
      <c r="K17" s="30"/>
      <c r="L17" s="30"/>
      <c r="M17" s="30"/>
      <c r="N17" s="30"/>
      <c r="O17" s="30"/>
    </row>
    <row r="18" spans="2:15" ht="19.5" customHeight="1">
      <c r="B18" s="7"/>
      <c r="C18" s="4"/>
      <c r="D18" s="4"/>
      <c r="E18" s="9" t="s">
        <v>20</v>
      </c>
      <c r="F18" s="14"/>
      <c r="G18" s="11">
        <v>10285</v>
      </c>
      <c r="H18" s="12">
        <v>635</v>
      </c>
      <c r="I18" s="13">
        <v>408</v>
      </c>
      <c r="J18" s="13">
        <v>9217</v>
      </c>
      <c r="K18" s="13">
        <v>4260</v>
      </c>
      <c r="L18" s="13">
        <v>4244</v>
      </c>
      <c r="M18" s="13">
        <v>481</v>
      </c>
      <c r="N18" s="13">
        <v>226</v>
      </c>
      <c r="O18" s="13">
        <v>6</v>
      </c>
    </row>
    <row r="19" spans="2:15" ht="19.5" customHeight="1">
      <c r="B19" s="7"/>
      <c r="C19" s="4"/>
      <c r="D19" s="4"/>
      <c r="E19" s="9" t="s">
        <v>21</v>
      </c>
      <c r="F19" s="14"/>
      <c r="G19" s="11">
        <v>551</v>
      </c>
      <c r="H19" s="12">
        <v>35</v>
      </c>
      <c r="I19" s="13">
        <v>26</v>
      </c>
      <c r="J19" s="13">
        <v>485</v>
      </c>
      <c r="K19" s="13">
        <v>88</v>
      </c>
      <c r="L19" s="13">
        <v>243</v>
      </c>
      <c r="M19" s="13">
        <v>92</v>
      </c>
      <c r="N19" s="13">
        <v>60</v>
      </c>
      <c r="O19" s="13">
        <v>2</v>
      </c>
    </row>
    <row r="20" spans="2:15" ht="19.5" customHeight="1">
      <c r="B20" s="7"/>
      <c r="C20" s="4"/>
      <c r="D20" s="23" t="s">
        <v>22</v>
      </c>
      <c r="E20" s="23"/>
      <c r="F20" s="24"/>
      <c r="G20" s="11">
        <v>432</v>
      </c>
      <c r="H20" s="12">
        <v>208</v>
      </c>
      <c r="I20" s="13">
        <v>10</v>
      </c>
      <c r="J20" s="13">
        <f>SUM(K20:N20)</f>
        <v>209</v>
      </c>
      <c r="K20" s="13">
        <v>61</v>
      </c>
      <c r="L20" s="13">
        <v>72</v>
      </c>
      <c r="M20" s="13">
        <v>38</v>
      </c>
      <c r="N20" s="13">
        <v>38</v>
      </c>
      <c r="O20" s="12" t="s">
        <v>27</v>
      </c>
    </row>
    <row r="21" spans="2:15" ht="19.5" customHeight="1">
      <c r="B21" s="23" t="s">
        <v>23</v>
      </c>
      <c r="C21" s="23"/>
      <c r="D21" s="23"/>
      <c r="E21" s="23"/>
      <c r="F21" s="24"/>
      <c r="G21" s="15"/>
      <c r="H21" s="12"/>
      <c r="I21" s="13"/>
      <c r="J21" s="13"/>
      <c r="K21" s="13"/>
      <c r="L21" s="13"/>
      <c r="M21" s="13"/>
      <c r="N21" s="13"/>
      <c r="O21" s="13"/>
    </row>
    <row r="22" spans="2:15" ht="19.5" customHeight="1">
      <c r="B22" s="9"/>
      <c r="C22" s="23" t="s">
        <v>15</v>
      </c>
      <c r="D22" s="23"/>
      <c r="E22" s="23"/>
      <c r="F22" s="24"/>
      <c r="G22" s="11">
        <v>82936</v>
      </c>
      <c r="H22" s="12">
        <f>+H23+H29</f>
        <v>31024</v>
      </c>
      <c r="I22" s="13">
        <f>+I23+I29</f>
        <v>1175</v>
      </c>
      <c r="J22" s="13">
        <v>50626</v>
      </c>
      <c r="K22" s="13">
        <f>+K23+K29</f>
        <v>6771</v>
      </c>
      <c r="L22" s="13">
        <f>+L23+L29</f>
        <v>19366</v>
      </c>
      <c r="M22" s="13">
        <f>+M23+M29</f>
        <v>13250</v>
      </c>
      <c r="N22" s="13">
        <f>+N23+N29</f>
        <v>10382</v>
      </c>
      <c r="O22" s="13">
        <f>+O23</f>
        <v>857</v>
      </c>
    </row>
    <row r="23" spans="2:15" ht="19.5" customHeight="1">
      <c r="B23" s="7"/>
      <c r="C23" s="4"/>
      <c r="D23" s="23" t="s">
        <v>16</v>
      </c>
      <c r="E23" s="23"/>
      <c r="F23" s="24"/>
      <c r="G23" s="11">
        <v>82101</v>
      </c>
      <c r="H23" s="12">
        <f>SUM(H24:H28)</f>
        <v>30543</v>
      </c>
      <c r="I23" s="13">
        <f>SUM(I24:I28)</f>
        <v>1160</v>
      </c>
      <c r="J23" s="13">
        <v>50295</v>
      </c>
      <c r="K23" s="13">
        <f>SUM(K24:K28)</f>
        <v>6685</v>
      </c>
      <c r="L23" s="13">
        <f>SUM(L24:L28)</f>
        <v>19256</v>
      </c>
      <c r="M23" s="13">
        <f>SUM(M24:M28)</f>
        <v>13180</v>
      </c>
      <c r="N23" s="13">
        <f>SUM(N24:N28)</f>
        <v>10317</v>
      </c>
      <c r="O23" s="13">
        <f>SUM(O24:O28)</f>
        <v>857</v>
      </c>
    </row>
    <row r="24" spans="2:15" ht="19.5" customHeight="1">
      <c r="B24" s="7"/>
      <c r="C24" s="4"/>
      <c r="D24" s="4"/>
      <c r="E24" s="9" t="s">
        <v>17</v>
      </c>
      <c r="F24" s="14"/>
      <c r="G24" s="11">
        <v>54122</v>
      </c>
      <c r="H24" s="12">
        <v>28908</v>
      </c>
      <c r="I24" s="13">
        <v>203</v>
      </c>
      <c r="J24" s="13">
        <v>24968</v>
      </c>
      <c r="K24" s="13">
        <v>250</v>
      </c>
      <c r="L24" s="13">
        <v>5388</v>
      </c>
      <c r="M24" s="13">
        <v>10047</v>
      </c>
      <c r="N24" s="13">
        <v>8452</v>
      </c>
      <c r="O24" s="13">
        <v>831</v>
      </c>
    </row>
    <row r="25" spans="2:15" ht="19.5" customHeight="1">
      <c r="B25" s="7"/>
      <c r="C25" s="4"/>
      <c r="D25" s="4"/>
      <c r="E25" s="9" t="s">
        <v>18</v>
      </c>
      <c r="F25" s="14"/>
      <c r="G25" s="33">
        <f>SUM(H25:J25)+O25</f>
        <v>9021</v>
      </c>
      <c r="H25" s="30"/>
      <c r="I25" s="30">
        <v>14</v>
      </c>
      <c r="J25" s="30">
        <f>SUM(K25:N25)</f>
        <v>9007</v>
      </c>
      <c r="K25" s="30">
        <v>10</v>
      </c>
      <c r="L25" s="30">
        <v>5752</v>
      </c>
      <c r="M25" s="30">
        <v>1986</v>
      </c>
      <c r="N25" s="30">
        <v>1259</v>
      </c>
      <c r="O25" s="30"/>
    </row>
    <row r="26" spans="2:15" ht="19.5" customHeight="1">
      <c r="B26" s="7"/>
      <c r="C26" s="4"/>
      <c r="D26" s="4"/>
      <c r="E26" s="9" t="s">
        <v>19</v>
      </c>
      <c r="F26" s="14"/>
      <c r="G26" s="33"/>
      <c r="H26" s="30"/>
      <c r="I26" s="30"/>
      <c r="J26" s="30">
        <f>SUM(K26:N26)</f>
        <v>0</v>
      </c>
      <c r="K26" s="30"/>
      <c r="L26" s="30"/>
      <c r="M26" s="30"/>
      <c r="N26" s="30"/>
      <c r="O26" s="30"/>
    </row>
    <row r="27" spans="2:15" ht="19.5" customHeight="1">
      <c r="B27" s="7"/>
      <c r="C27" s="4"/>
      <c r="D27" s="4"/>
      <c r="E27" s="9" t="s">
        <v>20</v>
      </c>
      <c r="F27" s="14"/>
      <c r="G27" s="11">
        <v>17760</v>
      </c>
      <c r="H27" s="12">
        <v>1517</v>
      </c>
      <c r="I27" s="13">
        <v>890</v>
      </c>
      <c r="J27" s="13">
        <v>15305</v>
      </c>
      <c r="K27" s="13">
        <v>6300</v>
      </c>
      <c r="L27" s="13">
        <v>7511</v>
      </c>
      <c r="M27" s="13">
        <v>964</v>
      </c>
      <c r="N27" s="13">
        <v>510</v>
      </c>
      <c r="O27" s="13">
        <v>20</v>
      </c>
    </row>
    <row r="28" spans="2:15" ht="19.5" customHeight="1">
      <c r="B28" s="7"/>
      <c r="C28" s="4"/>
      <c r="D28" s="4"/>
      <c r="E28" s="9" t="s">
        <v>21</v>
      </c>
      <c r="F28" s="14"/>
      <c r="G28" s="11">
        <v>1198</v>
      </c>
      <c r="H28" s="12">
        <v>118</v>
      </c>
      <c r="I28" s="13">
        <v>53</v>
      </c>
      <c r="J28" s="13">
        <v>1015</v>
      </c>
      <c r="K28" s="13">
        <v>125</v>
      </c>
      <c r="L28" s="13">
        <v>605</v>
      </c>
      <c r="M28" s="13">
        <v>183</v>
      </c>
      <c r="N28" s="13">
        <v>96</v>
      </c>
      <c r="O28" s="13">
        <v>6</v>
      </c>
    </row>
    <row r="29" spans="2:15" ht="19.5" customHeight="1">
      <c r="B29" s="7"/>
      <c r="C29" s="4"/>
      <c r="D29" s="23" t="s">
        <v>22</v>
      </c>
      <c r="E29" s="23"/>
      <c r="F29" s="24"/>
      <c r="G29" s="11">
        <v>835</v>
      </c>
      <c r="H29" s="12">
        <v>481</v>
      </c>
      <c r="I29" s="13">
        <v>15</v>
      </c>
      <c r="J29" s="13">
        <f>SUM(K29:N29)</f>
        <v>331</v>
      </c>
      <c r="K29" s="13">
        <v>86</v>
      </c>
      <c r="L29" s="13">
        <v>110</v>
      </c>
      <c r="M29" s="13">
        <v>70</v>
      </c>
      <c r="N29" s="13">
        <v>65</v>
      </c>
      <c r="O29" s="12" t="s">
        <v>27</v>
      </c>
    </row>
    <row r="30" spans="2:15" ht="19.5" customHeight="1">
      <c r="B30" s="23" t="s">
        <v>24</v>
      </c>
      <c r="C30" s="23"/>
      <c r="D30" s="23"/>
      <c r="E30" s="23"/>
      <c r="F30" s="24"/>
      <c r="G30" s="15"/>
      <c r="H30" s="16"/>
      <c r="I30" s="10"/>
      <c r="J30" s="10"/>
      <c r="K30" s="10"/>
      <c r="L30" s="10"/>
      <c r="M30" s="10"/>
      <c r="N30" s="10"/>
      <c r="O30" s="10"/>
    </row>
    <row r="31" spans="2:15" ht="19.5" customHeight="1">
      <c r="B31" s="7"/>
      <c r="C31" s="23" t="s">
        <v>15</v>
      </c>
      <c r="D31" s="23"/>
      <c r="E31" s="23"/>
      <c r="F31" s="24"/>
      <c r="G31" s="17">
        <f aca="true" t="shared" si="0" ref="G31:O31">+G22/G13</f>
        <v>2.4183117072459543</v>
      </c>
      <c r="H31" s="18">
        <f t="shared" si="0"/>
        <v>2.8585644522251914</v>
      </c>
      <c r="I31" s="18">
        <f t="shared" si="0"/>
        <v>2.2466539196940727</v>
      </c>
      <c r="J31" s="18">
        <f t="shared" si="0"/>
        <v>2.2138359279342312</v>
      </c>
      <c r="K31" s="19">
        <f t="shared" si="0"/>
        <v>1.4970152553614857</v>
      </c>
      <c r="L31" s="19">
        <f t="shared" si="0"/>
        <v>2.0497459779847587</v>
      </c>
      <c r="M31" s="19">
        <f t="shared" si="0"/>
        <v>2.7302699361219864</v>
      </c>
      <c r="N31" s="19">
        <f t="shared" si="0"/>
        <v>2.765583377730421</v>
      </c>
      <c r="O31" s="19">
        <f t="shared" si="0"/>
        <v>2.9551724137931035</v>
      </c>
    </row>
    <row r="32" spans="2:15" ht="19.5" customHeight="1">
      <c r="B32" s="7"/>
      <c r="C32" s="4"/>
      <c r="D32" s="23" t="s">
        <v>16</v>
      </c>
      <c r="E32" s="23"/>
      <c r="F32" s="24"/>
      <c r="G32" s="17">
        <f aca="true" t="shared" si="1" ref="G32:O32">+G23/G14</f>
        <v>2.4245046215633583</v>
      </c>
      <c r="H32" s="18">
        <f t="shared" si="1"/>
        <v>2.869234382339126</v>
      </c>
      <c r="I32" s="18">
        <f t="shared" si="1"/>
        <v>2.2612085769980506</v>
      </c>
      <c r="J32" s="18">
        <f t="shared" si="1"/>
        <v>2.2196478220574605</v>
      </c>
      <c r="K32" s="19">
        <f t="shared" si="1"/>
        <v>1.4982070820259974</v>
      </c>
      <c r="L32" s="19">
        <f t="shared" si="1"/>
        <v>2.053754266211604</v>
      </c>
      <c r="M32" s="19">
        <f t="shared" si="1"/>
        <v>2.7372793354101765</v>
      </c>
      <c r="N32" s="19">
        <f t="shared" si="1"/>
        <v>2.776372443487621</v>
      </c>
      <c r="O32" s="19">
        <f t="shared" si="1"/>
        <v>2.9551724137931035</v>
      </c>
    </row>
    <row r="33" spans="2:15" ht="19.5" customHeight="1">
      <c r="B33" s="7"/>
      <c r="C33" s="4"/>
      <c r="D33" s="4"/>
      <c r="E33" s="9" t="s">
        <v>17</v>
      </c>
      <c r="F33" s="14"/>
      <c r="G33" s="17">
        <f aca="true" t="shared" si="2" ref="G33:O33">+G24/G15</f>
        <v>2.855288841994197</v>
      </c>
      <c r="H33" s="18">
        <f t="shared" si="2"/>
        <v>2.898045112781955</v>
      </c>
      <c r="I33" s="18">
        <f t="shared" si="2"/>
        <v>2.7432432432432434</v>
      </c>
      <c r="J33" s="18">
        <f t="shared" si="2"/>
        <v>2.808548931383577</v>
      </c>
      <c r="K33" s="18">
        <f t="shared" si="2"/>
        <v>2.380952380952381</v>
      </c>
      <c r="L33" s="18">
        <f t="shared" si="2"/>
        <v>2.5177570093457944</v>
      </c>
      <c r="M33" s="18">
        <f t="shared" si="2"/>
        <v>2.909643788010426</v>
      </c>
      <c r="N33" s="18">
        <f t="shared" si="2"/>
        <v>2.90446735395189</v>
      </c>
      <c r="O33" s="18">
        <f t="shared" si="2"/>
        <v>2.9468085106382977</v>
      </c>
    </row>
    <row r="34" spans="2:15" ht="19.5" customHeight="1">
      <c r="B34" s="7"/>
      <c r="C34" s="4"/>
      <c r="D34" s="4"/>
      <c r="E34" s="9" t="s">
        <v>18</v>
      </c>
      <c r="F34" s="14"/>
      <c r="G34" s="34">
        <f>+G25/G16</f>
        <v>2.2153732809430253</v>
      </c>
      <c r="H34" s="35"/>
      <c r="I34" s="35">
        <f aca="true" t="shared" si="3" ref="I34:N34">+I25/I16</f>
        <v>2.8</v>
      </c>
      <c r="J34" s="35">
        <f t="shared" si="3"/>
        <v>2.2146545365134007</v>
      </c>
      <c r="K34" s="35">
        <f t="shared" si="3"/>
        <v>1.1111111111111112</v>
      </c>
      <c r="L34" s="35">
        <f t="shared" si="3"/>
        <v>2.092397235358312</v>
      </c>
      <c r="M34" s="35">
        <f t="shared" si="3"/>
        <v>2.517110266159696</v>
      </c>
      <c r="N34" s="35">
        <f t="shared" si="3"/>
        <v>2.421153846153846</v>
      </c>
      <c r="O34" s="35"/>
    </row>
    <row r="35" spans="2:15" ht="19.5" customHeight="1">
      <c r="B35" s="7"/>
      <c r="C35" s="4"/>
      <c r="D35" s="4"/>
      <c r="E35" s="9" t="s">
        <v>19</v>
      </c>
      <c r="F35" s="14"/>
      <c r="G35" s="34" t="e">
        <f>+G26/$H17</f>
        <v>#DIV/0!</v>
      </c>
      <c r="H35" s="35"/>
      <c r="I35" s="35" t="e">
        <f aca="true" t="shared" si="4" ref="I35:O35">+I26/$H17</f>
        <v>#DIV/0!</v>
      </c>
      <c r="J35" s="35" t="e">
        <f t="shared" si="4"/>
        <v>#DIV/0!</v>
      </c>
      <c r="K35" s="35" t="e">
        <f t="shared" si="4"/>
        <v>#DIV/0!</v>
      </c>
      <c r="L35" s="35" t="e">
        <f t="shared" si="4"/>
        <v>#DIV/0!</v>
      </c>
      <c r="M35" s="35" t="e">
        <f t="shared" si="4"/>
        <v>#DIV/0!</v>
      </c>
      <c r="N35" s="35" t="e">
        <f t="shared" si="4"/>
        <v>#DIV/0!</v>
      </c>
      <c r="O35" s="35" t="e">
        <f t="shared" si="4"/>
        <v>#DIV/0!</v>
      </c>
    </row>
    <row r="36" spans="2:15" ht="19.5" customHeight="1">
      <c r="B36" s="7"/>
      <c r="C36" s="4"/>
      <c r="D36" s="4"/>
      <c r="E36" s="9" t="s">
        <v>20</v>
      </c>
      <c r="F36" s="14"/>
      <c r="G36" s="17">
        <f aca="true" t="shared" si="5" ref="G36:O36">+G27/G18</f>
        <v>1.7267865824015556</v>
      </c>
      <c r="H36" s="18">
        <f t="shared" si="5"/>
        <v>2.3889763779527557</v>
      </c>
      <c r="I36" s="18">
        <f t="shared" si="5"/>
        <v>2.1813725490196076</v>
      </c>
      <c r="J36" s="18">
        <f t="shared" si="5"/>
        <v>1.660518606921992</v>
      </c>
      <c r="K36" s="18">
        <f t="shared" si="5"/>
        <v>1.4788732394366197</v>
      </c>
      <c r="L36" s="18">
        <f t="shared" si="5"/>
        <v>1.7697926484448634</v>
      </c>
      <c r="M36" s="18">
        <f t="shared" si="5"/>
        <v>2.004158004158004</v>
      </c>
      <c r="N36" s="18">
        <f t="shared" si="5"/>
        <v>2.256637168141593</v>
      </c>
      <c r="O36" s="18">
        <f t="shared" si="5"/>
        <v>3.3333333333333335</v>
      </c>
    </row>
    <row r="37" spans="2:15" ht="19.5" customHeight="1">
      <c r="B37" s="7"/>
      <c r="C37" s="4"/>
      <c r="D37" s="4"/>
      <c r="E37" s="9" t="s">
        <v>21</v>
      </c>
      <c r="F37" s="14"/>
      <c r="G37" s="17">
        <f aca="true" t="shared" si="6" ref="G37:O37">+G28/G19</f>
        <v>2.174228675136116</v>
      </c>
      <c r="H37" s="18">
        <f t="shared" si="6"/>
        <v>3.3714285714285714</v>
      </c>
      <c r="I37" s="18">
        <f t="shared" si="6"/>
        <v>2.0384615384615383</v>
      </c>
      <c r="J37" s="18">
        <f t="shared" si="6"/>
        <v>2.0927835051546393</v>
      </c>
      <c r="K37" s="18">
        <f t="shared" si="6"/>
        <v>1.4204545454545454</v>
      </c>
      <c r="L37" s="18">
        <f t="shared" si="6"/>
        <v>2.4897119341563787</v>
      </c>
      <c r="M37" s="18">
        <f t="shared" si="6"/>
        <v>1.9891304347826086</v>
      </c>
      <c r="N37" s="18">
        <f t="shared" si="6"/>
        <v>1.6</v>
      </c>
      <c r="O37" s="18">
        <f t="shared" si="6"/>
        <v>3</v>
      </c>
    </row>
    <row r="38" spans="2:15" ht="19.5" customHeight="1">
      <c r="B38" s="7"/>
      <c r="C38" s="4"/>
      <c r="D38" s="23" t="s">
        <v>22</v>
      </c>
      <c r="E38" s="23"/>
      <c r="F38" s="24"/>
      <c r="G38" s="17">
        <f aca="true" t="shared" si="7" ref="G38:N38">+G29/G20</f>
        <v>1.9328703703703705</v>
      </c>
      <c r="H38" s="18">
        <f t="shared" si="7"/>
        <v>2.3125</v>
      </c>
      <c r="I38" s="18">
        <f t="shared" si="7"/>
        <v>1.5</v>
      </c>
      <c r="J38" s="18">
        <f t="shared" si="7"/>
        <v>1.5837320574162679</v>
      </c>
      <c r="K38" s="18">
        <f t="shared" si="7"/>
        <v>1.4098360655737705</v>
      </c>
      <c r="L38" s="18">
        <f t="shared" si="7"/>
        <v>1.5277777777777777</v>
      </c>
      <c r="M38" s="18">
        <f t="shared" si="7"/>
        <v>1.8421052631578947</v>
      </c>
      <c r="N38" s="18">
        <f t="shared" si="7"/>
        <v>1.7105263157894737</v>
      </c>
      <c r="O38" s="18" t="s">
        <v>27</v>
      </c>
    </row>
    <row r="39" spans="2:15" ht="19.5" customHeight="1">
      <c r="B39" s="7"/>
      <c r="C39" s="20"/>
      <c r="D39" s="20"/>
      <c r="E39" s="20"/>
      <c r="F39" s="21"/>
      <c r="G39" s="20"/>
      <c r="H39" s="20"/>
      <c r="I39" s="20"/>
      <c r="J39" s="20"/>
      <c r="K39" s="20"/>
      <c r="L39" s="20"/>
      <c r="M39" s="20"/>
      <c r="N39" s="20"/>
      <c r="O39" s="20"/>
    </row>
    <row r="41" spans="3:5" ht="13.5">
      <c r="C41" s="48" t="s">
        <v>25</v>
      </c>
      <c r="D41" s="48"/>
      <c r="E41" s="48"/>
    </row>
  </sheetData>
  <mergeCells count="53">
    <mergeCell ref="O8:O10"/>
    <mergeCell ref="D38:F38"/>
    <mergeCell ref="H25:H26"/>
    <mergeCell ref="C41:E41"/>
    <mergeCell ref="D23:F23"/>
    <mergeCell ref="D29:F29"/>
    <mergeCell ref="D20:F20"/>
    <mergeCell ref="B21:F21"/>
    <mergeCell ref="C22:F22"/>
    <mergeCell ref="C31:F31"/>
    <mergeCell ref="C1:M1"/>
    <mergeCell ref="G8:G10"/>
    <mergeCell ref="H8:H10"/>
    <mergeCell ref="I8:I10"/>
    <mergeCell ref="M7:O7"/>
    <mergeCell ref="J8:N8"/>
    <mergeCell ref="C7:E7"/>
    <mergeCell ref="C4:M4"/>
    <mergeCell ref="H5:M5"/>
    <mergeCell ref="B8:F10"/>
    <mergeCell ref="D32:F32"/>
    <mergeCell ref="I25:I26"/>
    <mergeCell ref="J25:J26"/>
    <mergeCell ref="B30:F30"/>
    <mergeCell ref="N34:N35"/>
    <mergeCell ref="K25:K26"/>
    <mergeCell ref="L25:L26"/>
    <mergeCell ref="M25:M26"/>
    <mergeCell ref="N25:N26"/>
    <mergeCell ref="G34:G35"/>
    <mergeCell ref="G25:G26"/>
    <mergeCell ref="O34:O35"/>
    <mergeCell ref="O25:O26"/>
    <mergeCell ref="H34:H35"/>
    <mergeCell ref="I34:I35"/>
    <mergeCell ref="J34:J35"/>
    <mergeCell ref="K34:K35"/>
    <mergeCell ref="L34:L35"/>
    <mergeCell ref="M34:M35"/>
    <mergeCell ref="N16:N17"/>
    <mergeCell ref="D14:F14"/>
    <mergeCell ref="G16:G17"/>
    <mergeCell ref="O16:O17"/>
    <mergeCell ref="B12:F12"/>
    <mergeCell ref="J9:J10"/>
    <mergeCell ref="K9:N9"/>
    <mergeCell ref="H16:H17"/>
    <mergeCell ref="I16:I17"/>
    <mergeCell ref="J16:J17"/>
    <mergeCell ref="K16:K17"/>
    <mergeCell ref="C13:F13"/>
    <mergeCell ref="L16:L17"/>
    <mergeCell ref="M16:M17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2012-05-21T06:47:17Z</dcterms:modified>
  <cp:category/>
  <cp:version/>
  <cp:contentType/>
  <cp:contentStatus/>
</cp:coreProperties>
</file>