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20490" windowHeight="7530"/>
  </bookViews>
  <sheets>
    <sheet name="P154" sheetId="17" r:id="rId1"/>
    <sheet name="Sheet1" sheetId="18" r:id="rId2"/>
  </sheets>
  <calcPr calcId="162913"/>
</workbook>
</file>

<file path=xl/calcChain.xml><?xml version="1.0" encoding="utf-8"?>
<calcChain xmlns="http://schemas.openxmlformats.org/spreadsheetml/2006/main">
  <c r="Q18" i="17" l="1"/>
  <c r="E18" i="17"/>
  <c r="Q26" i="17"/>
  <c r="E26" i="17"/>
  <c r="Q23" i="17"/>
  <c r="E23" i="17"/>
  <c r="Q20" i="17"/>
  <c r="E20" i="17"/>
  <c r="Y26" i="17" l="1"/>
  <c r="Y12" i="17" s="1"/>
  <c r="W26" i="17"/>
  <c r="Y23" i="17"/>
  <c r="W23" i="17"/>
  <c r="U23" i="17"/>
  <c r="Y20" i="17"/>
  <c r="W20" i="17"/>
  <c r="U20" i="17"/>
  <c r="U12" i="17"/>
  <c r="S12" i="17"/>
  <c r="Q12" i="17"/>
  <c r="O12" i="17"/>
  <c r="W12" i="17" l="1"/>
  <c r="K26" i="17"/>
  <c r="I26" i="17"/>
  <c r="M26" i="17"/>
  <c r="M23" i="17"/>
  <c r="K23" i="17"/>
  <c r="I23" i="17"/>
  <c r="K20" i="17"/>
  <c r="M20" i="17"/>
  <c r="M18" i="17"/>
  <c r="K18" i="17"/>
  <c r="I18" i="17"/>
  <c r="M12" i="17" l="1"/>
  <c r="K12" i="17"/>
  <c r="I12" i="17"/>
  <c r="G12" i="17"/>
  <c r="E12" i="17"/>
  <c r="C12" i="17"/>
</calcChain>
</file>

<file path=xl/sharedStrings.xml><?xml version="1.0" encoding="utf-8"?>
<sst xmlns="http://schemas.openxmlformats.org/spreadsheetml/2006/main" count="39" uniqueCount="29">
  <si>
    <t>件数</t>
    <rPh sb="0" eb="2">
      <t>ケンスウ</t>
    </rPh>
    <phoneticPr fontId="2"/>
  </si>
  <si>
    <t>等級</t>
    <rPh sb="0" eb="2">
      <t>トウキュウ</t>
    </rPh>
    <phoneticPr fontId="2"/>
  </si>
  <si>
    <t>災害の程度</t>
    <rPh sb="0" eb="2">
      <t>サイガイ</t>
    </rPh>
    <rPh sb="3" eb="5">
      <t>テイド</t>
    </rPh>
    <phoneticPr fontId="2"/>
  </si>
  <si>
    <t>　総　　　　　　　　　　　　　　数</t>
    <rPh sb="1" eb="2">
      <t>フサ</t>
    </rPh>
    <rPh sb="16" eb="17">
      <t>カズ</t>
    </rPh>
    <phoneticPr fontId="2"/>
  </si>
  <si>
    <t>１等級・</t>
    <rPh sb="1" eb="3">
      <t>トウキュウ</t>
    </rPh>
    <phoneticPr fontId="2"/>
  </si>
  <si>
    <t>死　　　　　亡</t>
    <rPh sb="0" eb="1">
      <t>シ</t>
    </rPh>
    <rPh sb="6" eb="7">
      <t>ボウ</t>
    </rPh>
    <phoneticPr fontId="2"/>
  </si>
  <si>
    <t>2等級・</t>
    <rPh sb="1" eb="3">
      <t>トウキュウ</t>
    </rPh>
    <phoneticPr fontId="2"/>
  </si>
  <si>
    <t>重度の後遺傷害</t>
    <rPh sb="0" eb="2">
      <t>ジュウド</t>
    </rPh>
    <rPh sb="3" eb="5">
      <t>コウイ</t>
    </rPh>
    <phoneticPr fontId="2"/>
  </si>
  <si>
    <t>3等級・</t>
    <rPh sb="1" eb="3">
      <t>トウキュウ</t>
    </rPh>
    <phoneticPr fontId="2"/>
  </si>
  <si>
    <t>4等級・</t>
    <rPh sb="1" eb="3">
      <t>トウキュウ</t>
    </rPh>
    <phoneticPr fontId="2"/>
  </si>
  <si>
    <t>5等級・</t>
    <rPh sb="1" eb="3">
      <t>トウキュウ</t>
    </rPh>
    <phoneticPr fontId="2"/>
  </si>
  <si>
    <t>6等級・</t>
    <rPh sb="1" eb="3">
      <t>トウキュウ</t>
    </rPh>
    <phoneticPr fontId="2"/>
  </si>
  <si>
    <t>計</t>
    <rPh sb="0" eb="1">
      <t>ケイ</t>
    </rPh>
    <phoneticPr fontId="2"/>
  </si>
  <si>
    <t>見舞   金額</t>
    <rPh sb="0" eb="2">
      <t>ミマ</t>
    </rPh>
    <rPh sb="5" eb="6">
      <t>キン</t>
    </rPh>
    <rPh sb="6" eb="7">
      <t>ガク</t>
    </rPh>
    <phoneticPr fontId="2"/>
  </si>
  <si>
    <t>Aコース</t>
    <phoneticPr fontId="2"/>
  </si>
  <si>
    <t>Ｂコース</t>
    <phoneticPr fontId="2"/>
  </si>
  <si>
    <t>見舞　　金額</t>
    <rPh sb="0" eb="2">
      <t>ミマ</t>
    </rPh>
    <rPh sb="4" eb="5">
      <t>キン</t>
    </rPh>
    <rPh sb="5" eb="6">
      <t>ガク</t>
    </rPh>
    <phoneticPr fontId="2"/>
  </si>
  <si>
    <t>Aコース</t>
    <phoneticPr fontId="2"/>
  </si>
  <si>
    <t>Ｂコース</t>
    <phoneticPr fontId="2"/>
  </si>
  <si>
    <t>入院日数30日以上の傷害</t>
    <rPh sb="0" eb="2">
      <t>ニュウイン</t>
    </rPh>
    <rPh sb="2" eb="4">
      <t>ニッスウ</t>
    </rPh>
    <rPh sb="6" eb="7">
      <t>ニチ</t>
    </rPh>
    <rPh sb="7" eb="9">
      <t>イジョウ</t>
    </rPh>
    <phoneticPr fontId="2"/>
  </si>
  <si>
    <t>入院日数10日以上30日未満又は実治療日数30日以上の傷害</t>
    <rPh sb="0" eb="2">
      <t>ニュウイン</t>
    </rPh>
    <rPh sb="2" eb="4">
      <t>ニッスウ</t>
    </rPh>
    <rPh sb="6" eb="7">
      <t>ヒ</t>
    </rPh>
    <rPh sb="7" eb="9">
      <t>イジョウ</t>
    </rPh>
    <rPh sb="27" eb="28">
      <t>キズ</t>
    </rPh>
    <phoneticPr fontId="2"/>
  </si>
  <si>
    <t>実治療日数10日未満の傷害</t>
    <rPh sb="0" eb="1">
      <t>ジツ</t>
    </rPh>
    <rPh sb="1" eb="3">
      <t>チリョウ</t>
    </rPh>
    <rPh sb="3" eb="5">
      <t>ニッスウ</t>
    </rPh>
    <rPh sb="7" eb="8">
      <t>ヒ</t>
    </rPh>
    <rPh sb="11" eb="12">
      <t>キズ</t>
    </rPh>
    <phoneticPr fontId="2"/>
  </si>
  <si>
    <t>実治療日数10日以上30日未満の傷害</t>
    <rPh sb="0" eb="1">
      <t>ジツ</t>
    </rPh>
    <rPh sb="1" eb="3">
      <t>チリョウ</t>
    </rPh>
    <rPh sb="3" eb="5">
      <t>ニッスウ</t>
    </rPh>
    <rPh sb="7" eb="8">
      <t>ヒ</t>
    </rPh>
    <rPh sb="8" eb="9">
      <t>イ</t>
    </rPh>
    <rPh sb="16" eb="17">
      <t>キズ</t>
    </rPh>
    <phoneticPr fontId="2"/>
  </si>
  <si>
    <t>資料　：　市民部市民課</t>
    <rPh sb="0" eb="2">
      <t>シリョウ</t>
    </rPh>
    <rPh sb="5" eb="7">
      <t>シミン</t>
    </rPh>
    <rPh sb="7" eb="8">
      <t>ブ</t>
    </rPh>
    <rPh sb="8" eb="10">
      <t>シミン</t>
    </rPh>
    <rPh sb="10" eb="11">
      <t>カ</t>
    </rPh>
    <phoneticPr fontId="2"/>
  </si>
  <si>
    <t>単位　：　件、千円</t>
    <rPh sb="0" eb="2">
      <t>タンイ</t>
    </rPh>
    <rPh sb="5" eb="6">
      <t>ケン</t>
    </rPh>
    <rPh sb="7" eb="9">
      <t>センエン</t>
    </rPh>
    <phoneticPr fontId="2"/>
  </si>
  <si>
    <t>令和３年度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</si>
  <si>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phoneticPr fontId="2"/>
  </si>
  <si>
    <t>第１５７表　　　　交通災害共済見舞金支給状況</t>
    <rPh sb="0" eb="1">
      <t>ダイ</t>
    </rPh>
    <rPh sb="4" eb="5">
      <t>ヒョウ</t>
    </rPh>
    <rPh sb="9" eb="11">
      <t>コウツウ</t>
    </rPh>
    <rPh sb="11" eb="13">
      <t>サイガイ</t>
    </rPh>
    <rPh sb="13" eb="15">
      <t>キョウサイ</t>
    </rPh>
    <rPh sb="15" eb="17">
      <t>ミマイ</t>
    </rPh>
    <rPh sb="17" eb="18">
      <t>キン</t>
    </rPh>
    <rPh sb="18" eb="20">
      <t>シキュウ</t>
    </rPh>
    <rPh sb="20" eb="22">
      <t>ジョウキョウ</t>
    </rPh>
    <phoneticPr fontId="2"/>
  </si>
  <si>
    <t>1　５　４　　　交通事故・犯罪・消防</t>
    <rPh sb="8" eb="10">
      <t>コウツウ</t>
    </rPh>
    <rPh sb="10" eb="12">
      <t>ジコ</t>
    </rPh>
    <rPh sb="13" eb="15">
      <t>ハンザイ</t>
    </rPh>
    <rPh sb="16" eb="18">
      <t>ショウボウ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</si>
</sst>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5">
    <xf numFmtId="0" fontId="0" fillId="0" borderId="0" xfId="0"/>
    <xf numFmtId="38" fontId="3" fillId="0" borderId="0" xfId="1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38" fontId="3" fillId="0" borderId="0" xfId="1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/>
    <xf numFmtId="0" fontId="4" fillId="0" borderId="0" xfId="0" applyFont="1" applyAlignment="1">
      <alignment horizontal="distributed" justifyLastLine="1"/>
    </xf>
    <xf numFmtId="38" fontId="3" fillId="0" borderId="0" xfId="1" applyFont="1" applyFill="1" applyBorder="1"/>
    <xf numFmtId="0" fontId="7" fillId="0" borderId="0" xfId="0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0" fontId="3" fillId="0" borderId="8" xfId="0" applyFont="1" applyBorder="1"/>
    <xf numFmtId="38" fontId="3" fillId="0" borderId="4" xfId="1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38" fontId="5" fillId="0" borderId="4" xfId="1" applyFont="1" applyFill="1" applyBorder="1" applyAlignment="1">
      <alignment vertical="center"/>
    </xf>
    <xf numFmtId="0" fontId="8" fillId="0" borderId="0" xfId="0" applyFont="1" applyBorder="1"/>
    <xf numFmtId="38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Border="1"/>
    <xf numFmtId="0" fontId="7" fillId="0" borderId="0" xfId="0" applyFont="1" applyBorder="1" applyAlignment="1">
      <alignment horizontal="right" vertical="center"/>
    </xf>
    <xf numFmtId="0" fontId="1" fillId="0" borderId="0" xfId="0" applyFont="1" applyFill="1" applyBorder="1"/>
    <xf numFmtId="0" fontId="1" fillId="0" borderId="1" xfId="0" applyFont="1" applyBorder="1"/>
    <xf numFmtId="0" fontId="0" fillId="0" borderId="6" xfId="0" applyFont="1" applyBorder="1"/>
    <xf numFmtId="0" fontId="0" fillId="0" borderId="0" xfId="0" applyFont="1" applyBorder="1"/>
    <xf numFmtId="0" fontId="0" fillId="0" borderId="0" xfId="0" applyFont="1"/>
    <xf numFmtId="38" fontId="5" fillId="0" borderId="0" xfId="0" applyNumberFormat="1" applyFont="1" applyBorder="1" applyAlignment="1">
      <alignment vertical="center"/>
    </xf>
    <xf numFmtId="0" fontId="3" fillId="0" borderId="5" xfId="0" applyFont="1" applyBorder="1"/>
    <xf numFmtId="38" fontId="0" fillId="0" borderId="0" xfId="0" applyNumberForma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/>
    </xf>
    <xf numFmtId="0" fontId="3" fillId="0" borderId="10" xfId="0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3" fillId="0" borderId="0" xfId="0" applyFont="1" applyBorder="1" applyAlignment="1">
      <alignment horizontal="left"/>
    </xf>
    <xf numFmtId="0" fontId="3" fillId="0" borderId="11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tabSelected="1" zoomScaleNormal="100" workbookViewId="0">
      <selection activeCell="E48" sqref="E48"/>
    </sheetView>
  </sheetViews>
  <sheetFormatPr defaultRowHeight="13.5" x14ac:dyDescent="0.15"/>
  <cols>
    <col min="1" max="1" width="6.625" customWidth="1"/>
    <col min="2" max="2" width="22.75" customWidth="1"/>
    <col min="3" max="3" width="3.625" customWidth="1"/>
    <col min="4" max="4" width="1.25" customWidth="1"/>
    <col min="5" max="5" width="5.75" customWidth="1"/>
    <col min="6" max="6" width="1.125" customWidth="1"/>
    <col min="7" max="7" width="4.125" customWidth="1"/>
    <col min="8" max="8" width="1.125" customWidth="1"/>
    <col min="9" max="9" width="5.625" customWidth="1"/>
    <col min="10" max="10" width="1.125" customWidth="1"/>
    <col min="11" max="11" width="3.75" customWidth="1"/>
    <col min="12" max="12" width="1.625" customWidth="1"/>
    <col min="13" max="13" width="5.75" customWidth="1"/>
    <col min="14" max="14" width="1.25" customWidth="1"/>
    <col min="15" max="15" width="3.75" customWidth="1"/>
    <col min="16" max="16" width="1.125" customWidth="1"/>
    <col min="17" max="17" width="5.625" customWidth="1"/>
    <col min="18" max="18" width="1" customWidth="1"/>
    <col min="19" max="19" width="3.875" customWidth="1"/>
    <col min="20" max="20" width="1.25" customWidth="1"/>
    <col min="21" max="21" width="5.25" customWidth="1"/>
    <col min="22" max="22" width="1" customWidth="1"/>
    <col min="23" max="23" width="4.375" customWidth="1"/>
    <col min="24" max="24" width="1.25" customWidth="1"/>
    <col min="25" max="25" width="5.625" customWidth="1"/>
    <col min="26" max="26" width="1" customWidth="1"/>
  </cols>
  <sheetData>
    <row r="1" spans="1:29" x14ac:dyDescent="0.15">
      <c r="A1" s="36" t="s">
        <v>28</v>
      </c>
      <c r="B1" s="36"/>
      <c r="C1" s="36"/>
    </row>
    <row r="4" spans="1:29" ht="14.25" x14ac:dyDescent="0.15">
      <c r="B4" s="9"/>
      <c r="C4" s="9"/>
      <c r="D4" s="9"/>
      <c r="E4" s="43" t="s">
        <v>27</v>
      </c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7" spans="1:29" x14ac:dyDescent="0.15">
      <c r="A7" s="39" t="s">
        <v>24</v>
      </c>
      <c r="B7" s="39"/>
      <c r="C7" s="2"/>
      <c r="D7" s="2"/>
      <c r="E7" s="2"/>
      <c r="F7" s="2"/>
      <c r="G7" s="2"/>
      <c r="H7" s="2"/>
      <c r="I7" s="2"/>
      <c r="J7" s="2"/>
      <c r="K7" s="4"/>
      <c r="L7" s="4"/>
      <c r="M7" s="4"/>
      <c r="N7" s="4"/>
      <c r="O7" s="3"/>
    </row>
    <row r="8" spans="1:29" ht="40.5" customHeight="1" x14ac:dyDescent="0.15">
      <c r="A8" s="40" t="s">
        <v>1</v>
      </c>
      <c r="B8" s="50" t="s">
        <v>2</v>
      </c>
      <c r="C8" s="44" t="s">
        <v>25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4" t="s">
        <v>26</v>
      </c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16"/>
    </row>
    <row r="9" spans="1:29" ht="14.25" customHeight="1" x14ac:dyDescent="0.15">
      <c r="A9" s="41"/>
      <c r="B9" s="51"/>
      <c r="C9" s="37" t="s">
        <v>14</v>
      </c>
      <c r="D9" s="37"/>
      <c r="E9" s="37"/>
      <c r="F9" s="37"/>
      <c r="G9" s="37" t="s">
        <v>15</v>
      </c>
      <c r="H9" s="37"/>
      <c r="I9" s="37"/>
      <c r="J9" s="37"/>
      <c r="K9" s="37" t="s">
        <v>12</v>
      </c>
      <c r="L9" s="37"/>
      <c r="M9" s="37"/>
      <c r="N9" s="38"/>
      <c r="O9" s="37" t="s">
        <v>17</v>
      </c>
      <c r="P9" s="37"/>
      <c r="Q9" s="37"/>
      <c r="R9" s="37"/>
      <c r="S9" s="37" t="s">
        <v>18</v>
      </c>
      <c r="T9" s="37"/>
      <c r="U9" s="37"/>
      <c r="V9" s="37"/>
      <c r="W9" s="37" t="s">
        <v>12</v>
      </c>
      <c r="X9" s="37"/>
      <c r="Y9" s="37"/>
      <c r="Z9" s="38"/>
      <c r="AA9" s="16"/>
    </row>
    <row r="10" spans="1:29" ht="40.9" customHeight="1" x14ac:dyDescent="0.15">
      <c r="A10" s="42"/>
      <c r="B10" s="52"/>
      <c r="C10" s="44" t="s">
        <v>0</v>
      </c>
      <c r="D10" s="46"/>
      <c r="E10" s="44" t="s">
        <v>13</v>
      </c>
      <c r="F10" s="45"/>
      <c r="G10" s="44" t="s">
        <v>0</v>
      </c>
      <c r="H10" s="46"/>
      <c r="I10" s="44" t="s">
        <v>16</v>
      </c>
      <c r="J10" s="45"/>
      <c r="K10" s="44" t="s">
        <v>0</v>
      </c>
      <c r="L10" s="46"/>
      <c r="M10" s="44" t="s">
        <v>13</v>
      </c>
      <c r="N10" s="45"/>
      <c r="O10" s="44" t="s">
        <v>0</v>
      </c>
      <c r="P10" s="46"/>
      <c r="Q10" s="44" t="s">
        <v>13</v>
      </c>
      <c r="R10" s="45"/>
      <c r="S10" s="44" t="s">
        <v>0</v>
      </c>
      <c r="T10" s="46"/>
      <c r="U10" s="44" t="s">
        <v>16</v>
      </c>
      <c r="V10" s="45"/>
      <c r="W10" s="44" t="s">
        <v>0</v>
      </c>
      <c r="X10" s="46"/>
      <c r="Y10" s="44" t="s">
        <v>13</v>
      </c>
      <c r="Z10" s="45"/>
      <c r="AA10" s="16"/>
    </row>
    <row r="11" spans="1:29" ht="19.5" customHeight="1" x14ac:dyDescent="0.15">
      <c r="A11" s="4"/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13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0"/>
      <c r="AB11" s="31"/>
      <c r="AC11" s="31"/>
    </row>
    <row r="12" spans="1:29" ht="19.5" customHeight="1" x14ac:dyDescent="0.15">
      <c r="A12" s="47" t="s">
        <v>3</v>
      </c>
      <c r="B12" s="48"/>
      <c r="C12" s="19">
        <f>SUM(C14:C26)</f>
        <v>7</v>
      </c>
      <c r="D12" s="12"/>
      <c r="E12" s="12">
        <f>SUM(E14:E26)</f>
        <v>560</v>
      </c>
      <c r="F12" s="20"/>
      <c r="G12" s="21">
        <f>SUM(G14:G26)</f>
        <v>3</v>
      </c>
      <c r="H12" s="22"/>
      <c r="I12" s="21">
        <f>SUM(I14:I26)</f>
        <v>150</v>
      </c>
      <c r="J12" s="20"/>
      <c r="K12" s="23">
        <f>SUM(K14:K26)</f>
        <v>10</v>
      </c>
      <c r="L12" s="24"/>
      <c r="M12" s="12">
        <f>SUM(M14:M26)</f>
        <v>710</v>
      </c>
      <c r="N12" s="1"/>
      <c r="O12" s="19">
        <f>SUM(O14:O26)</f>
        <v>7</v>
      </c>
      <c r="P12" s="12"/>
      <c r="Q12" s="12">
        <f>SUM(Q14:Q26)</f>
        <v>700</v>
      </c>
      <c r="R12" s="20"/>
      <c r="S12" s="21">
        <f>SUM(S14:S26)</f>
        <v>5</v>
      </c>
      <c r="T12" s="22"/>
      <c r="U12" s="21">
        <f>SUM(U14:U26)</f>
        <v>290</v>
      </c>
      <c r="V12" s="20"/>
      <c r="W12" s="32">
        <f>SUM(W14:W26)</f>
        <v>12</v>
      </c>
      <c r="X12" s="24"/>
      <c r="Y12" s="12">
        <f>SUM(Y14:Y26)</f>
        <v>990</v>
      </c>
      <c r="Z12" s="30"/>
      <c r="AA12" s="30"/>
      <c r="AB12" s="31"/>
      <c r="AC12" s="31"/>
    </row>
    <row r="13" spans="1:29" ht="19.5" customHeight="1" x14ac:dyDescent="0.15">
      <c r="A13" s="17"/>
      <c r="B13" s="5"/>
      <c r="C13" s="14"/>
      <c r="D13" s="6"/>
      <c r="E13" s="6"/>
      <c r="F13" s="25"/>
      <c r="G13" s="26"/>
      <c r="H13" s="26"/>
      <c r="I13" s="26"/>
      <c r="J13" s="25"/>
      <c r="K13" s="25"/>
      <c r="L13" s="27"/>
      <c r="M13" s="25"/>
      <c r="N13" s="1"/>
      <c r="O13" s="14"/>
      <c r="P13" s="6"/>
      <c r="Q13" s="6"/>
      <c r="R13" s="25"/>
      <c r="S13" s="26"/>
      <c r="T13" s="26"/>
      <c r="U13" s="26"/>
      <c r="V13" s="25"/>
      <c r="W13" s="25"/>
      <c r="X13" s="27"/>
      <c r="Y13" s="25"/>
      <c r="Z13" s="25"/>
      <c r="AA13" s="25"/>
      <c r="AB13" s="31"/>
      <c r="AC13" s="31"/>
    </row>
    <row r="14" spans="1:29" ht="19.5" customHeight="1" x14ac:dyDescent="0.15">
      <c r="A14" s="18" t="s">
        <v>4</v>
      </c>
      <c r="B14" s="7" t="s">
        <v>5</v>
      </c>
      <c r="C14" s="14">
        <v>0</v>
      </c>
      <c r="D14" s="6"/>
      <c r="E14" s="6">
        <v>0</v>
      </c>
      <c r="F14" s="27"/>
      <c r="G14" s="6">
        <v>0</v>
      </c>
      <c r="H14" s="11"/>
      <c r="I14" s="6">
        <v>0</v>
      </c>
      <c r="J14" s="27"/>
      <c r="K14" s="6">
        <v>0</v>
      </c>
      <c r="L14" s="6"/>
      <c r="M14" s="6">
        <v>0</v>
      </c>
      <c r="N14" s="10"/>
      <c r="O14" s="14">
        <v>0</v>
      </c>
      <c r="P14" s="6"/>
      <c r="Q14" s="6">
        <v>0</v>
      </c>
      <c r="R14" s="27"/>
      <c r="S14" s="6">
        <v>0</v>
      </c>
      <c r="T14" s="11"/>
      <c r="U14" s="6">
        <v>0</v>
      </c>
      <c r="V14" s="27"/>
      <c r="W14" s="6">
        <v>0</v>
      </c>
      <c r="X14" s="6"/>
      <c r="Y14" s="6">
        <v>0</v>
      </c>
      <c r="Z14" s="27"/>
      <c r="AA14" s="25"/>
    </row>
    <row r="15" spans="1:29" ht="19.5" customHeight="1" x14ac:dyDescent="0.15">
      <c r="A15" s="17"/>
      <c r="B15" s="7"/>
      <c r="C15" s="14"/>
      <c r="D15" s="6"/>
      <c r="E15" s="6"/>
      <c r="F15" s="27"/>
      <c r="G15" s="6"/>
      <c r="H15" s="11"/>
      <c r="I15" s="6"/>
      <c r="J15" s="27"/>
      <c r="K15" s="6"/>
      <c r="L15" s="27"/>
      <c r="M15" s="27"/>
      <c r="N15" s="10"/>
      <c r="O15" s="14"/>
      <c r="P15" s="6"/>
      <c r="Q15" s="6"/>
      <c r="R15" s="27"/>
      <c r="S15" s="6"/>
      <c r="T15" s="11"/>
      <c r="U15" s="6"/>
      <c r="V15" s="27"/>
      <c r="W15" s="6"/>
      <c r="X15" s="27"/>
      <c r="Y15" s="27"/>
      <c r="Z15" s="27"/>
      <c r="AA15" s="25"/>
    </row>
    <row r="16" spans="1:29" ht="19.5" customHeight="1" x14ac:dyDescent="0.15">
      <c r="A16" s="18" t="s">
        <v>6</v>
      </c>
      <c r="B16" s="7" t="s">
        <v>7</v>
      </c>
      <c r="C16" s="14">
        <v>0</v>
      </c>
      <c r="D16" s="6"/>
      <c r="E16" s="6">
        <v>0</v>
      </c>
      <c r="F16" s="27"/>
      <c r="G16" s="6">
        <v>0</v>
      </c>
      <c r="H16" s="11"/>
      <c r="I16" s="6">
        <v>0</v>
      </c>
      <c r="J16" s="27"/>
      <c r="K16" s="6">
        <v>0</v>
      </c>
      <c r="L16" s="6"/>
      <c r="M16" s="6">
        <v>0</v>
      </c>
      <c r="N16" s="10"/>
      <c r="O16" s="14">
        <v>0</v>
      </c>
      <c r="P16" s="6"/>
      <c r="Q16" s="6">
        <v>0</v>
      </c>
      <c r="R16" s="27"/>
      <c r="S16" s="6">
        <v>0</v>
      </c>
      <c r="T16" s="11"/>
      <c r="U16" s="6">
        <v>0</v>
      </c>
      <c r="V16" s="27"/>
      <c r="W16" s="6">
        <v>0</v>
      </c>
      <c r="X16" s="6"/>
      <c r="Y16" s="6">
        <v>0</v>
      </c>
      <c r="Z16" s="27"/>
      <c r="AA16" s="25"/>
    </row>
    <row r="17" spans="1:27" ht="19.5" customHeight="1" x14ac:dyDescent="0.15">
      <c r="A17" s="17"/>
      <c r="B17" s="7"/>
      <c r="C17" s="14"/>
      <c r="D17" s="6"/>
      <c r="E17" s="6"/>
      <c r="F17" s="27"/>
      <c r="G17" s="6"/>
      <c r="H17" s="11"/>
      <c r="I17" s="6"/>
      <c r="J17" s="27"/>
      <c r="K17" s="6"/>
      <c r="L17" s="27"/>
      <c r="M17" s="27"/>
      <c r="N17" s="10"/>
      <c r="O17" s="14"/>
      <c r="P17" s="6"/>
      <c r="Q17" s="6"/>
      <c r="R17" s="27"/>
      <c r="S17" s="6"/>
      <c r="T17" s="11"/>
      <c r="U17" s="6"/>
      <c r="V17" s="27"/>
      <c r="W17" s="6"/>
      <c r="X17" s="27"/>
      <c r="Y17" s="27"/>
      <c r="Z17" s="27"/>
      <c r="AA17" s="25"/>
    </row>
    <row r="18" spans="1:27" ht="19.5" customHeight="1" x14ac:dyDescent="0.15">
      <c r="A18" s="18" t="s">
        <v>8</v>
      </c>
      <c r="B18" s="7" t="s">
        <v>19</v>
      </c>
      <c r="C18" s="14">
        <v>0</v>
      </c>
      <c r="D18" s="6"/>
      <c r="E18" s="6">
        <f>340*C18</f>
        <v>0</v>
      </c>
      <c r="F18" s="27"/>
      <c r="G18" s="6">
        <v>0</v>
      </c>
      <c r="H18" s="11"/>
      <c r="I18" s="6">
        <f>17*G18</f>
        <v>0</v>
      </c>
      <c r="J18" s="27"/>
      <c r="K18" s="6">
        <f>C18+G18</f>
        <v>0</v>
      </c>
      <c r="L18" s="6"/>
      <c r="M18" s="6">
        <f>E18+I18</f>
        <v>0</v>
      </c>
      <c r="N18" s="10"/>
      <c r="O18" s="14">
        <v>0</v>
      </c>
      <c r="P18" s="6"/>
      <c r="Q18" s="6">
        <f>340*O18</f>
        <v>0</v>
      </c>
      <c r="R18" s="27"/>
      <c r="S18" s="6">
        <v>0</v>
      </c>
      <c r="T18" s="11"/>
      <c r="U18" s="6">
        <v>0</v>
      </c>
      <c r="V18" s="27"/>
      <c r="W18" s="6">
        <v>0</v>
      </c>
      <c r="X18" s="6"/>
      <c r="Y18" s="6">
        <v>0</v>
      </c>
      <c r="Z18" s="27"/>
      <c r="AA18" s="25"/>
    </row>
    <row r="19" spans="1:27" ht="19.5" customHeight="1" x14ac:dyDescent="0.15">
      <c r="A19" s="17"/>
      <c r="B19" s="7"/>
      <c r="C19" s="14"/>
      <c r="D19" s="6"/>
      <c r="E19" s="6"/>
      <c r="F19" s="27"/>
      <c r="G19" s="6"/>
      <c r="H19" s="11"/>
      <c r="I19" s="6"/>
      <c r="J19" s="27"/>
      <c r="K19" s="6"/>
      <c r="L19" s="27"/>
      <c r="M19" s="6"/>
      <c r="N19" s="10"/>
      <c r="O19" s="14"/>
      <c r="P19" s="6"/>
      <c r="Q19" s="6"/>
      <c r="R19" s="27"/>
      <c r="S19" s="6"/>
      <c r="T19" s="11"/>
      <c r="U19" s="6"/>
      <c r="V19" s="27"/>
      <c r="W19" s="6"/>
      <c r="X19" s="27"/>
      <c r="Y19" s="6"/>
      <c r="Z19" s="27"/>
      <c r="AA19" s="25"/>
    </row>
    <row r="20" spans="1:27" ht="19.5" customHeight="1" x14ac:dyDescent="0.15">
      <c r="A20" s="54" t="s">
        <v>9</v>
      </c>
      <c r="B20" s="53" t="s">
        <v>20</v>
      </c>
      <c r="C20" s="14">
        <v>2</v>
      </c>
      <c r="D20" s="6"/>
      <c r="E20" s="6">
        <f>140*C20</f>
        <v>280</v>
      </c>
      <c r="F20" s="27"/>
      <c r="G20" s="6">
        <v>1</v>
      </c>
      <c r="H20" s="11"/>
      <c r="I20" s="6">
        <v>70</v>
      </c>
      <c r="J20" s="27"/>
      <c r="K20" s="6">
        <f t="shared" ref="K20" si="0">C20+G20</f>
        <v>3</v>
      </c>
      <c r="L20" s="6"/>
      <c r="M20" s="6">
        <f t="shared" ref="M20" si="1">E20+I20</f>
        <v>350</v>
      </c>
      <c r="N20" s="10"/>
      <c r="O20" s="14">
        <v>3</v>
      </c>
      <c r="P20" s="6"/>
      <c r="Q20" s="6">
        <f>140*O20</f>
        <v>420</v>
      </c>
      <c r="R20" s="27"/>
      <c r="S20" s="6">
        <v>3</v>
      </c>
      <c r="T20" s="11"/>
      <c r="U20" s="6">
        <f>(210000)/1000</f>
        <v>210</v>
      </c>
      <c r="V20" s="27"/>
      <c r="W20" s="6">
        <f>+O20+S20</f>
        <v>6</v>
      </c>
      <c r="X20" s="6"/>
      <c r="Y20" s="6">
        <f>+Q20+U20</f>
        <v>630</v>
      </c>
      <c r="Z20" s="27"/>
      <c r="AA20" s="25"/>
    </row>
    <row r="21" spans="1:27" ht="19.5" customHeight="1" x14ac:dyDescent="0.15">
      <c r="A21" s="54"/>
      <c r="B21" s="53"/>
      <c r="C21" s="14"/>
      <c r="D21" s="6"/>
      <c r="E21" s="6"/>
      <c r="F21" s="27"/>
      <c r="G21" s="6"/>
      <c r="H21" s="11"/>
      <c r="I21" s="6"/>
      <c r="J21" s="27"/>
      <c r="K21" s="6"/>
      <c r="L21" s="27"/>
      <c r="M21" s="6"/>
      <c r="N21" s="10"/>
      <c r="O21" s="14"/>
      <c r="P21" s="6"/>
      <c r="Q21" s="6"/>
      <c r="R21" s="27"/>
      <c r="S21" s="6"/>
      <c r="T21" s="11"/>
      <c r="U21" s="6"/>
      <c r="V21" s="27"/>
      <c r="W21" s="6"/>
      <c r="X21" s="27"/>
      <c r="Y21" s="6"/>
      <c r="Z21" s="27"/>
      <c r="AA21" s="25"/>
    </row>
    <row r="22" spans="1:27" ht="19.5" customHeight="1" x14ac:dyDescent="0.15">
      <c r="A22" s="17"/>
      <c r="B22" s="7"/>
      <c r="C22" s="14"/>
      <c r="D22" s="6"/>
      <c r="E22" s="6"/>
      <c r="F22" s="27"/>
      <c r="G22" s="6"/>
      <c r="H22" s="11"/>
      <c r="I22" s="6"/>
      <c r="J22" s="27"/>
      <c r="K22" s="6"/>
      <c r="L22" s="27"/>
      <c r="M22" s="6"/>
      <c r="N22" s="10"/>
      <c r="O22" s="14"/>
      <c r="P22" s="6"/>
      <c r="Q22" s="6"/>
      <c r="R22" s="27"/>
      <c r="S22" s="6"/>
      <c r="T22" s="11"/>
      <c r="U22" s="6"/>
      <c r="V22" s="27"/>
      <c r="W22" s="6"/>
      <c r="X22" s="27"/>
      <c r="Y22" s="6"/>
      <c r="Z22" s="27"/>
      <c r="AA22" s="25"/>
    </row>
    <row r="23" spans="1:27" ht="19.5" customHeight="1" x14ac:dyDescent="0.15">
      <c r="A23" s="54" t="s">
        <v>10</v>
      </c>
      <c r="B23" s="53" t="s">
        <v>22</v>
      </c>
      <c r="C23" s="14">
        <v>2</v>
      </c>
      <c r="D23" s="6"/>
      <c r="E23" s="6">
        <f>80*C23</f>
        <v>160</v>
      </c>
      <c r="F23" s="27"/>
      <c r="G23" s="6">
        <v>2</v>
      </c>
      <c r="H23" s="11"/>
      <c r="I23" s="6">
        <f>40*G23</f>
        <v>80</v>
      </c>
      <c r="J23" s="27"/>
      <c r="K23" s="6">
        <f t="shared" ref="K23" si="2">C23+G23</f>
        <v>4</v>
      </c>
      <c r="L23" s="6"/>
      <c r="M23" s="6">
        <f t="shared" ref="M23" si="3">E23+I23</f>
        <v>240</v>
      </c>
      <c r="N23" s="10"/>
      <c r="O23" s="14">
        <v>3</v>
      </c>
      <c r="P23" s="6"/>
      <c r="Q23" s="6">
        <f>80*O23</f>
        <v>240</v>
      </c>
      <c r="R23" s="27"/>
      <c r="S23" s="6">
        <v>2</v>
      </c>
      <c r="T23" s="11"/>
      <c r="U23" s="6">
        <f>(40000+40000)/1000</f>
        <v>80</v>
      </c>
      <c r="V23" s="27"/>
      <c r="W23" s="6">
        <f>+O23+S23</f>
        <v>5</v>
      </c>
      <c r="X23" s="6"/>
      <c r="Y23" s="6">
        <f>+Q23+U23</f>
        <v>320</v>
      </c>
      <c r="Z23" s="27"/>
      <c r="AA23" s="25"/>
    </row>
    <row r="24" spans="1:27" ht="19.5" customHeight="1" x14ac:dyDescent="0.15">
      <c r="A24" s="54"/>
      <c r="B24" s="53"/>
      <c r="C24" s="14"/>
      <c r="D24" s="6"/>
      <c r="E24" s="6"/>
      <c r="F24" s="27"/>
      <c r="G24" s="6"/>
      <c r="H24" s="11"/>
      <c r="I24" s="6"/>
      <c r="J24" s="27"/>
      <c r="K24" s="6"/>
      <c r="L24" s="27"/>
      <c r="M24" s="6"/>
      <c r="N24" s="10"/>
      <c r="O24" s="14"/>
      <c r="P24" s="6"/>
      <c r="Q24" s="6"/>
      <c r="R24" s="27"/>
      <c r="S24" s="6"/>
      <c r="T24" s="11"/>
      <c r="U24" s="6"/>
      <c r="V24" s="27"/>
      <c r="W24" s="6"/>
      <c r="X24" s="27"/>
      <c r="Y24" s="6"/>
      <c r="Z24" s="27"/>
      <c r="AA24" s="25"/>
    </row>
    <row r="25" spans="1:27" ht="19.5" customHeight="1" x14ac:dyDescent="0.15">
      <c r="A25" s="17"/>
      <c r="B25" s="7"/>
      <c r="C25" s="14"/>
      <c r="D25" s="6"/>
      <c r="E25" s="6"/>
      <c r="F25" s="27"/>
      <c r="G25" s="6"/>
      <c r="H25" s="11"/>
      <c r="I25" s="6"/>
      <c r="J25" s="27"/>
      <c r="K25" s="6"/>
      <c r="L25" s="27"/>
      <c r="M25" s="6"/>
      <c r="N25" s="10"/>
      <c r="O25" s="14"/>
      <c r="P25" s="6"/>
      <c r="Q25" s="6"/>
      <c r="R25" s="27"/>
      <c r="S25" s="6"/>
      <c r="T25" s="11"/>
      <c r="U25" s="6"/>
      <c r="V25" s="27"/>
      <c r="W25" s="6"/>
      <c r="X25" s="27"/>
      <c r="Y25" s="6"/>
      <c r="Z25" s="27"/>
      <c r="AA25" s="25"/>
    </row>
    <row r="26" spans="1:27" ht="19.5" customHeight="1" x14ac:dyDescent="0.15">
      <c r="A26" s="18" t="s">
        <v>11</v>
      </c>
      <c r="B26" s="15" t="s">
        <v>21</v>
      </c>
      <c r="C26" s="14">
        <v>3</v>
      </c>
      <c r="D26" s="6"/>
      <c r="E26" s="6">
        <f>40*C26</f>
        <v>120</v>
      </c>
      <c r="F26" s="27"/>
      <c r="G26" s="6">
        <v>0</v>
      </c>
      <c r="H26" s="11"/>
      <c r="I26" s="6">
        <f>20*G26</f>
        <v>0</v>
      </c>
      <c r="J26" s="27"/>
      <c r="K26" s="6">
        <f t="shared" ref="K26" si="4">C26+G26</f>
        <v>3</v>
      </c>
      <c r="L26" s="6"/>
      <c r="M26" s="6">
        <f t="shared" ref="M26" si="5">E26+I26</f>
        <v>120</v>
      </c>
      <c r="N26" s="10"/>
      <c r="O26" s="14">
        <v>1</v>
      </c>
      <c r="P26" s="6"/>
      <c r="Q26" s="6">
        <f>40*O26</f>
        <v>40</v>
      </c>
      <c r="R26" s="27"/>
      <c r="S26" s="6">
        <v>0</v>
      </c>
      <c r="T26" s="11"/>
      <c r="U26" s="6">
        <v>0</v>
      </c>
      <c r="V26" s="27"/>
      <c r="W26" s="6">
        <f>+O26+S26</f>
        <v>1</v>
      </c>
      <c r="X26" s="6"/>
      <c r="Y26" s="6">
        <f>+Q26+U26</f>
        <v>40</v>
      </c>
      <c r="Z26" s="27"/>
      <c r="AA26" s="25"/>
    </row>
    <row r="27" spans="1:27" ht="19.5" customHeight="1" x14ac:dyDescent="0.15">
      <c r="A27" s="2"/>
      <c r="B27" s="8"/>
      <c r="C27" s="2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"/>
      <c r="O27" s="33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5"/>
    </row>
    <row r="28" spans="1:27" ht="9.4" customHeight="1" x14ac:dyDescent="0.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3"/>
    </row>
    <row r="29" spans="1:27" x14ac:dyDescent="0.15">
      <c r="A29" s="49" t="s">
        <v>23</v>
      </c>
      <c r="B29" s="49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Q29" s="34"/>
      <c r="Y29" s="34"/>
      <c r="AA29" s="34"/>
    </row>
    <row r="30" spans="1:27" x14ac:dyDescent="0.1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7" x14ac:dyDescent="0.1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</row>
  </sheetData>
  <mergeCells count="33">
    <mergeCell ref="A30:S30"/>
    <mergeCell ref="B23:B24"/>
    <mergeCell ref="B20:B21"/>
    <mergeCell ref="A20:A21"/>
    <mergeCell ref="A23:A24"/>
    <mergeCell ref="M10:N10"/>
    <mergeCell ref="O9:R9"/>
    <mergeCell ref="A12:B12"/>
    <mergeCell ref="A29:B29"/>
    <mergeCell ref="W9:Z9"/>
    <mergeCell ref="W10:X10"/>
    <mergeCell ref="Y10:Z10"/>
    <mergeCell ref="S10:T10"/>
    <mergeCell ref="U10:V10"/>
    <mergeCell ref="S9:V9"/>
    <mergeCell ref="B8:B10"/>
    <mergeCell ref="O8:Z8"/>
    <mergeCell ref="A31:S31"/>
    <mergeCell ref="A1:C1"/>
    <mergeCell ref="K9:N9"/>
    <mergeCell ref="A7:B7"/>
    <mergeCell ref="A8:A10"/>
    <mergeCell ref="C9:F9"/>
    <mergeCell ref="G9:J9"/>
    <mergeCell ref="E4:T4"/>
    <mergeCell ref="I10:J10"/>
    <mergeCell ref="K10:L10"/>
    <mergeCell ref="C8:N8"/>
    <mergeCell ref="C10:D10"/>
    <mergeCell ref="E10:F10"/>
    <mergeCell ref="G10:H10"/>
    <mergeCell ref="O10:P10"/>
    <mergeCell ref="Q10:R10"/>
  </mergeCells>
  <phoneticPr fontId="2"/>
  <pageMargins left="0.26" right="0" top="0.59055118110236227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P154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市民課</dc:creator>
  <cp:lastModifiedBy>setup</cp:lastModifiedBy>
  <cp:lastPrinted>2024-01-31T01:54:47Z</cp:lastPrinted>
  <dcterms:created xsi:type="dcterms:W3CDTF">1997-01-08T22:48:59Z</dcterms:created>
  <dcterms:modified xsi:type="dcterms:W3CDTF">2024-02-06T06:23:27Z</dcterms:modified>
</cp:coreProperties>
</file>