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90" yWindow="420" windowWidth="15480" windowHeight="10605"/>
  </bookViews>
  <sheets>
    <sheet name="土地・家屋償却資産の状況" sheetId="1" r:id="rId1"/>
  </sheets>
  <calcPr calcId="162913"/>
</workbook>
</file>

<file path=xl/calcChain.xml><?xml version="1.0" encoding="utf-8"?>
<calcChain xmlns="http://schemas.openxmlformats.org/spreadsheetml/2006/main">
  <c r="AE11" i="1" l="1"/>
  <c r="AO35" i="1" l="1"/>
  <c r="AM35" i="1"/>
  <c r="AO31" i="1"/>
  <c r="AN31" i="1"/>
  <c r="AN26" i="1" s="1"/>
  <c r="AM31" i="1"/>
  <c r="AO27" i="1"/>
  <c r="AO26" i="1" s="1"/>
  <c r="AN27" i="1"/>
  <c r="AM27" i="1"/>
  <c r="AM26" i="1" s="1"/>
  <c r="AO19" i="1"/>
  <c r="AN19" i="1"/>
  <c r="AM19" i="1"/>
  <c r="AN11" i="1"/>
  <c r="AI35" i="1" l="1"/>
  <c r="AG35" i="1"/>
  <c r="AI31" i="1"/>
  <c r="AH31" i="1"/>
  <c r="AG31" i="1"/>
  <c r="AI27" i="1"/>
  <c r="AI26" i="1" s="1"/>
  <c r="AH27" i="1"/>
  <c r="AH26" i="1" s="1"/>
  <c r="AG27" i="1"/>
  <c r="AG26" i="1" s="1"/>
  <c r="AI19" i="1"/>
  <c r="AH19" i="1"/>
  <c r="AG19" i="1"/>
  <c r="Y11" i="1" l="1"/>
  <c r="AB11" i="1"/>
  <c r="M11" i="1" l="1"/>
  <c r="P11" i="1"/>
  <c r="S11" i="1"/>
  <c r="V11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I27" i="1"/>
  <c r="J27" i="1"/>
  <c r="K27" i="1"/>
  <c r="L27" i="1"/>
  <c r="M27" i="1"/>
  <c r="N27" i="1"/>
  <c r="O27" i="1"/>
  <c r="P27" i="1"/>
  <c r="Q27" i="1"/>
  <c r="R27" i="1"/>
  <c r="S27" i="1"/>
  <c r="T27" i="1"/>
  <c r="I31" i="1"/>
  <c r="J31" i="1"/>
  <c r="K31" i="1"/>
  <c r="L31" i="1"/>
  <c r="M31" i="1"/>
  <c r="N31" i="1"/>
  <c r="O31" i="1"/>
  <c r="P31" i="1"/>
  <c r="Q31" i="1"/>
  <c r="R33" i="1"/>
  <c r="S33" i="1"/>
  <c r="T33" i="1"/>
  <c r="I35" i="1"/>
  <c r="K35" i="1"/>
  <c r="L35" i="1"/>
  <c r="N35" i="1"/>
  <c r="O35" i="1"/>
  <c r="Q35" i="1"/>
  <c r="R35" i="1"/>
  <c r="T35" i="1"/>
  <c r="U35" i="1"/>
  <c r="W35" i="1"/>
</calcChain>
</file>

<file path=xl/sharedStrings.xml><?xml version="1.0" encoding="utf-8"?>
<sst xmlns="http://schemas.openxmlformats.org/spreadsheetml/2006/main" count="135" uniqueCount="37">
  <si>
    <t>第３４表　　　土地　・　家屋</t>
    <rPh sb="0" eb="1">
      <t>ダイ</t>
    </rPh>
    <rPh sb="3" eb="4">
      <t>ヒョウ</t>
    </rPh>
    <rPh sb="7" eb="9">
      <t>トチ</t>
    </rPh>
    <rPh sb="12" eb="14">
      <t>カオク</t>
    </rPh>
    <phoneticPr fontId="2"/>
  </si>
  <si>
    <t>　・　償却資産の状況</t>
    <rPh sb="3" eb="5">
      <t>ショウキャク</t>
    </rPh>
    <rPh sb="5" eb="7">
      <t>シサン</t>
    </rPh>
    <rPh sb="8" eb="10">
      <t>ジョウキョウ</t>
    </rPh>
    <phoneticPr fontId="2"/>
  </si>
  <si>
    <t>単位　：　評価地積　・　評価床面積㎡、金額千円</t>
    <rPh sb="0" eb="2">
      <t>タンイ</t>
    </rPh>
    <rPh sb="5" eb="7">
      <t>ヒョウカ</t>
    </rPh>
    <rPh sb="7" eb="8">
      <t>チ</t>
    </rPh>
    <rPh sb="8" eb="9">
      <t>セキ</t>
    </rPh>
    <rPh sb="12" eb="14">
      <t>ヒョウカ</t>
    </rPh>
    <rPh sb="14" eb="15">
      <t>ユカ</t>
    </rPh>
    <rPh sb="15" eb="17">
      <t>メンセキ</t>
    </rPh>
    <rPh sb="19" eb="21">
      <t>キンガク</t>
    </rPh>
    <rPh sb="21" eb="23">
      <t>センエン</t>
    </rPh>
    <phoneticPr fontId="2"/>
  </si>
  <si>
    <t>区分</t>
    <rPh sb="0" eb="2">
      <t>クブン</t>
    </rPh>
    <phoneticPr fontId="2"/>
  </si>
  <si>
    <t>筆数</t>
    <rPh sb="0" eb="1">
      <t>フデ</t>
    </rPh>
    <rPh sb="1" eb="2">
      <t>スウ</t>
    </rPh>
    <phoneticPr fontId="2"/>
  </si>
  <si>
    <t>評価地積</t>
    <rPh sb="0" eb="2">
      <t>ヒョウカ</t>
    </rPh>
    <rPh sb="2" eb="3">
      <t>チ</t>
    </rPh>
    <rPh sb="3" eb="4">
      <t>セキ</t>
    </rPh>
    <phoneticPr fontId="2"/>
  </si>
  <si>
    <t>筆数</t>
  </si>
  <si>
    <t>評価地積</t>
  </si>
  <si>
    <t>棟数</t>
    <rPh sb="0" eb="1">
      <t>トウ</t>
    </rPh>
    <rPh sb="1" eb="2">
      <t>スウ</t>
    </rPh>
    <phoneticPr fontId="2"/>
  </si>
  <si>
    <t>評価額</t>
    <rPh sb="0" eb="2">
      <t>ヒョウカ</t>
    </rPh>
    <rPh sb="2" eb="3">
      <t>ガク</t>
    </rPh>
    <phoneticPr fontId="2"/>
  </si>
  <si>
    <t>棟数</t>
  </si>
  <si>
    <t>評価額</t>
  </si>
  <si>
    <t>義務者数</t>
    <rPh sb="0" eb="3">
      <t>ギムシャ</t>
    </rPh>
    <rPh sb="3" eb="4">
      <t>スウ</t>
    </rPh>
    <phoneticPr fontId="2"/>
  </si>
  <si>
    <t>評価床面積</t>
    <rPh sb="0" eb="2">
      <t>ヒョウカ</t>
    </rPh>
    <rPh sb="2" eb="3">
      <t>ユカ</t>
    </rPh>
    <rPh sb="3" eb="5">
      <t>メンセキ</t>
    </rPh>
    <phoneticPr fontId="2"/>
  </si>
  <si>
    <t>義務者数</t>
  </si>
  <si>
    <t>評価床面積</t>
  </si>
  <si>
    <t>土地</t>
    <rPh sb="0" eb="2">
      <t>トチ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</si>
  <si>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</si>
  <si>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</si>
  <si>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</si>
  <si>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</si>
  <si>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その他</t>
    <rPh sb="2" eb="3">
      <t>タ</t>
    </rPh>
    <phoneticPr fontId="2"/>
  </si>
  <si>
    <t>家屋</t>
    <rPh sb="0" eb="2">
      <t>カオク</t>
    </rPh>
    <phoneticPr fontId="2"/>
  </si>
  <si>
    <t>木造</t>
    <rPh sb="0" eb="2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</si>
  <si>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</si>
  <si>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併用住宅</t>
    <rPh sb="0" eb="2">
      <t>ヘイヨウ</t>
    </rPh>
    <rPh sb="2" eb="4">
      <t>ジュウタク</t>
    </rPh>
    <phoneticPr fontId="2"/>
  </si>
  <si>
    <t>非木造</t>
    <rPh sb="0" eb="1">
      <t>ヒ</t>
    </rPh>
    <rPh sb="1" eb="3">
      <t>モクゾウ</t>
    </rPh>
    <phoneticPr fontId="2"/>
  </si>
  <si>
    <t>住宅　・　アパート</t>
    <rPh sb="0" eb="2">
      <t>ジュウタク</t>
    </rPh>
    <phoneticPr fontId="2"/>
  </si>
  <si>
    <t>償却資産</t>
    <rPh sb="0" eb="2">
      <t>ショウキャク</t>
    </rPh>
    <rPh sb="2" eb="4">
      <t>シサン</t>
    </rPh>
    <phoneticPr fontId="2"/>
  </si>
  <si>
    <t>-</t>
    <phoneticPr fontId="2"/>
  </si>
  <si>
    <t>市長決定分（個人）</t>
    <rPh sb="0" eb="2">
      <t>シチョウ</t>
    </rPh>
    <rPh sb="2" eb="4">
      <t>ケッテイ</t>
    </rPh>
    <rPh sb="4" eb="5">
      <t>ブン</t>
    </rPh>
    <rPh sb="6" eb="8">
      <t>コジン</t>
    </rPh>
    <phoneticPr fontId="2"/>
  </si>
  <si>
    <t>市長決定分（法人）</t>
    <rPh sb="0" eb="2">
      <t>シチョウ</t>
    </rPh>
    <rPh sb="2" eb="4">
      <t>ケッテイ</t>
    </rPh>
    <rPh sb="4" eb="5">
      <t>ブン</t>
    </rPh>
    <rPh sb="6" eb="8">
      <t>ホウジン</t>
    </rPh>
    <phoneticPr fontId="2"/>
  </si>
  <si>
    <t>大臣配分</t>
    <rPh sb="0" eb="2">
      <t>ダイジン</t>
    </rPh>
    <rPh sb="2" eb="4">
      <t>ハイブン</t>
    </rPh>
    <phoneticPr fontId="2"/>
  </si>
  <si>
    <t>（各年度5月1日現在）</t>
    <rPh sb="2" eb="3">
      <t>ネン</t>
    </rPh>
    <rPh sb="3" eb="4">
      <t>ド</t>
    </rPh>
    <phoneticPr fontId="2"/>
  </si>
  <si>
    <t>平成２４年度</t>
    <rPh sb="0" eb="2">
      <t>ヘイセイ</t>
    </rPh>
    <rPh sb="4" eb="6">
      <t>ネンド</t>
    </rPh>
    <phoneticPr fontId="2"/>
  </si>
  <si>
    <t>-</t>
  </si>
  <si>
    <t>資料　：　市民部課税課</t>
    <rPh sb="0" eb="2">
      <t>シリョウ</t>
    </rPh>
    <rPh sb="5" eb="7">
      <t>シミン</t>
    </rPh>
    <rPh sb="7" eb="8">
      <t>ブ</t>
    </rPh>
    <rPh sb="8" eb="10">
      <t>カゼイ</t>
    </rPh>
    <rPh sb="10" eb="1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</si>
</sst>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0" fillId="0" borderId="1" xfId="0" applyBorder="1"/>
    <xf numFmtId="0" fontId="3" fillId="0" borderId="5" xfId="0" applyFont="1" applyBorder="1"/>
    <xf numFmtId="0" fontId="3" fillId="0" borderId="0" xfId="0" applyFont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justifyLastLine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/>
    </xf>
    <xf numFmtId="0" fontId="0" fillId="0" borderId="4" xfId="0" applyBorder="1"/>
    <xf numFmtId="0" fontId="3" fillId="0" borderId="7" xfId="0" applyFont="1" applyBorder="1"/>
    <xf numFmtId="0" fontId="5" fillId="0" borderId="0" xfId="0" applyFont="1"/>
    <xf numFmtId="0" fontId="6" fillId="0" borderId="0" xfId="0" applyFont="1"/>
    <xf numFmtId="0" fontId="5" fillId="0" borderId="3" xfId="0" applyFont="1" applyBorder="1"/>
    <xf numFmtId="3" fontId="6" fillId="0" borderId="0" xfId="0" applyNumberFormat="1" applyFont="1"/>
    <xf numFmtId="38" fontId="6" fillId="0" borderId="0" xfId="1" applyFont="1" applyFill="1" applyBorder="1"/>
    <xf numFmtId="38" fontId="3" fillId="0" borderId="0" xfId="1" applyFont="1" applyFill="1" applyBorder="1"/>
    <xf numFmtId="38" fontId="6" fillId="0" borderId="0" xfId="1" applyFont="1"/>
    <xf numFmtId="38" fontId="6" fillId="0" borderId="0" xfId="1" applyFont="1" applyAlignment="1">
      <alignment horizontal="right"/>
    </xf>
    <xf numFmtId="38" fontId="3" fillId="0" borderId="1" xfId="1" applyFont="1" applyBorder="1"/>
    <xf numFmtId="38" fontId="6" fillId="0" borderId="0" xfId="1" applyFont="1" applyFill="1" applyBorder="1" applyAlignment="1">
      <alignment horizontal="right"/>
    </xf>
    <xf numFmtId="38" fontId="3" fillId="0" borderId="1" xfId="1" applyFont="1" applyFill="1" applyBorder="1"/>
    <xf numFmtId="0" fontId="3" fillId="0" borderId="0" xfId="0" applyFont="1" applyFill="1" applyBorder="1"/>
    <xf numFmtId="0" fontId="0" fillId="0" borderId="1" xfId="0" applyBorder="1" applyProtection="1">
      <protection locked="0"/>
    </xf>
    <xf numFmtId="0" fontId="7" fillId="0" borderId="1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3" fillId="0" borderId="9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/>
    </xf>
    <xf numFmtId="0" fontId="0" fillId="0" borderId="5" xfId="0" applyBorder="1"/>
    <xf numFmtId="0" fontId="0" fillId="0" borderId="7" xfId="0" applyBorder="1"/>
    <xf numFmtId="0" fontId="5" fillId="0" borderId="9" xfId="0" applyFont="1" applyBorder="1"/>
    <xf numFmtId="38" fontId="6" fillId="0" borderId="0" xfId="0" applyNumberFormat="1" applyFont="1"/>
    <xf numFmtId="0" fontId="7" fillId="0" borderId="0" xfId="0" applyFont="1"/>
    <xf numFmtId="38" fontId="3" fillId="0" borderId="0" xfId="0" applyNumberFormat="1" applyFont="1"/>
    <xf numFmtId="0" fontId="3" fillId="0" borderId="11" xfId="0" applyFont="1" applyBorder="1"/>
    <xf numFmtId="38" fontId="6" fillId="0" borderId="0" xfId="0" applyNumberFormat="1" applyFont="1" applyBorder="1"/>
    <xf numFmtId="38" fontId="3" fillId="0" borderId="0" xfId="0" applyNumberFormat="1" applyFont="1" applyBorder="1"/>
    <xf numFmtId="0" fontId="7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8" fillId="0" borderId="0" xfId="0" applyFont="1"/>
    <xf numFmtId="0" fontId="9" fillId="0" borderId="1" xfId="0" applyFont="1" applyBorder="1" applyAlignment="1">
      <alignment horizontal="left"/>
    </xf>
    <xf numFmtId="0" fontId="8" fillId="0" borderId="8" xfId="0" applyFont="1" applyBorder="1"/>
    <xf numFmtId="0" fontId="8" fillId="0" borderId="11" xfId="0" applyFont="1" applyBorder="1"/>
    <xf numFmtId="0" fontId="8" fillId="0" borderId="2" xfId="0" applyFont="1" applyBorder="1"/>
    <xf numFmtId="0" fontId="8" fillId="0" borderId="9" xfId="0" applyFont="1" applyBorder="1"/>
    <xf numFmtId="0" fontId="10" fillId="0" borderId="0" xfId="0" applyFont="1" applyBorder="1" applyAlignment="1">
      <alignment horizontal="distributed" justifyLastLine="1"/>
    </xf>
    <xf numFmtId="0" fontId="8" fillId="0" borderId="3" xfId="0" applyFont="1" applyBorder="1"/>
    <xf numFmtId="0" fontId="8" fillId="0" borderId="10" xfId="0" applyFont="1" applyBorder="1"/>
    <xf numFmtId="0" fontId="8" fillId="0" borderId="1" xfId="0" applyFont="1" applyBorder="1"/>
    <xf numFmtId="0" fontId="8" fillId="0" borderId="4" xfId="0" applyFont="1" applyBorder="1"/>
    <xf numFmtId="0" fontId="8" fillId="0" borderId="5" xfId="0" applyFont="1" applyBorder="1"/>
    <xf numFmtId="0" fontId="10" fillId="0" borderId="9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justifyLastLine="1"/>
    </xf>
    <xf numFmtId="0" fontId="8" fillId="0" borderId="7" xfId="0" applyFont="1" applyBorder="1"/>
    <xf numFmtId="38" fontId="11" fillId="0" borderId="0" xfId="1" applyFont="1" applyFill="1" applyBorder="1"/>
    <xf numFmtId="38" fontId="10" fillId="0" borderId="0" xfId="1" applyFont="1" applyFill="1" applyBorder="1"/>
    <xf numFmtId="38" fontId="11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 justifyLastLine="1"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justifyLastLine="1"/>
    </xf>
    <xf numFmtId="0" fontId="3" fillId="0" borderId="0" xfId="0" applyFont="1" applyBorder="1" applyAlignment="1">
      <alignment horizontal="distributed" justifyLastLine="1"/>
    </xf>
    <xf numFmtId="0" fontId="3" fillId="0" borderId="0" xfId="0" applyFont="1" applyAlignment="1">
      <alignment horizontal="distributed" justifyLastLine="1"/>
    </xf>
    <xf numFmtId="0" fontId="3" fillId="0" borderId="3" xfId="0" applyFont="1" applyBorder="1" applyAlignment="1">
      <alignment horizontal="distributed" justifyLastLine="1"/>
    </xf>
    <xf numFmtId="0" fontId="3" fillId="0" borderId="1" xfId="0" applyFont="1" applyBorder="1" applyAlignment="1">
      <alignment horizontal="left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O75"/>
  <sheetViews>
    <sheetView tabSelected="1" showRuler="0" zoomScaleNormal="100" workbookViewId="0"/>
  </sheetViews>
  <sheetFormatPr defaultRowHeight="13.5" x14ac:dyDescent="0.15"/>
  <cols>
    <col min="1" max="1" width="5.125" customWidth="1"/>
    <col min="2" max="2" width="2.875" customWidth="1"/>
    <col min="3" max="3" width="2.375" customWidth="1"/>
    <col min="4" max="4" width="2.875" customWidth="1"/>
    <col min="5" max="6" width="5.625" customWidth="1"/>
    <col min="7" max="8" width="2.875" customWidth="1"/>
    <col min="9" max="9" width="8.625" customWidth="1"/>
    <col min="10" max="10" width="10.625" customWidth="1"/>
    <col min="11" max="11" width="12.625" customWidth="1"/>
    <col min="12" max="12" width="8.625" customWidth="1"/>
    <col min="13" max="13" width="10.625" customWidth="1"/>
    <col min="14" max="14" width="12.375" customWidth="1"/>
    <col min="15" max="15" width="8.625" customWidth="1"/>
    <col min="16" max="16" width="10.625" customWidth="1"/>
    <col min="17" max="17" width="12.375" customWidth="1"/>
    <col min="18" max="18" width="8.625" customWidth="1"/>
    <col min="19" max="19" width="10.625" customWidth="1"/>
    <col min="20" max="20" width="12.375" customWidth="1"/>
    <col min="21" max="21" width="8.625" customWidth="1"/>
    <col min="22" max="22" width="10.625" customWidth="1"/>
    <col min="23" max="23" width="12.375" customWidth="1"/>
    <col min="24" max="24" width="8.625" customWidth="1"/>
    <col min="25" max="25" width="10.5" customWidth="1"/>
    <col min="26" max="26" width="12.375" customWidth="1"/>
    <col min="27" max="28" width="9.625" customWidth="1"/>
    <col min="29" max="29" width="12.125" bestFit="1" customWidth="1"/>
    <col min="30" max="31" width="9.625" customWidth="1"/>
    <col min="32" max="32" width="12" customWidth="1"/>
    <col min="33" max="34" width="9.625" style="53" customWidth="1"/>
    <col min="35" max="35" width="12" style="53" customWidth="1"/>
    <col min="36" max="37" width="9.625" style="53" customWidth="1"/>
    <col min="38" max="38" width="12" style="53" customWidth="1"/>
    <col min="41" max="41" width="10.875" customWidth="1"/>
  </cols>
  <sheetData>
    <row r="4" spans="2:41" ht="14.25" x14ac:dyDescent="0.15">
      <c r="L4" s="81" t="s">
        <v>0</v>
      </c>
      <c r="M4" s="81"/>
      <c r="N4" s="81"/>
      <c r="O4" s="77" t="s">
        <v>1</v>
      </c>
      <c r="P4" s="77"/>
      <c r="Q4" s="77"/>
    </row>
    <row r="8" spans="2:4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:41" x14ac:dyDescent="0.15">
      <c r="B9" s="85" t="s">
        <v>2</v>
      </c>
      <c r="C9" s="85"/>
      <c r="D9" s="85"/>
      <c r="E9" s="85"/>
      <c r="F9" s="85"/>
      <c r="G9" s="85"/>
      <c r="H9" s="85"/>
      <c r="I9" s="85"/>
      <c r="J9" s="85"/>
      <c r="K9" s="8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1"/>
      <c r="Y9" s="32"/>
      <c r="AH9" s="54"/>
      <c r="AK9" s="54"/>
      <c r="AM9" s="7"/>
      <c r="AN9" s="32" t="s">
        <v>33</v>
      </c>
      <c r="AO9" s="31"/>
    </row>
    <row r="10" spans="2:41" ht="15.75" customHeight="1" x14ac:dyDescent="0.15">
      <c r="B10" s="36"/>
      <c r="C10" s="5"/>
      <c r="D10" s="5"/>
      <c r="E10" s="5"/>
      <c r="F10" s="5"/>
      <c r="G10" s="5"/>
      <c r="H10" s="13"/>
      <c r="I10" s="5"/>
      <c r="J10" s="5"/>
      <c r="K10" s="3"/>
      <c r="L10" s="5"/>
      <c r="M10" s="5"/>
      <c r="N10" s="5"/>
      <c r="O10" s="33"/>
      <c r="P10" s="5"/>
      <c r="Q10" s="3"/>
      <c r="R10" s="5"/>
      <c r="S10" s="5"/>
      <c r="T10" s="3"/>
      <c r="U10" s="5"/>
      <c r="V10" s="5"/>
      <c r="W10" s="5"/>
      <c r="X10" s="36"/>
      <c r="Y10" s="37"/>
      <c r="Z10" s="13"/>
      <c r="AA10" s="36"/>
      <c r="AB10" s="37"/>
      <c r="AC10" s="13"/>
      <c r="AD10" s="36"/>
      <c r="AE10" s="37"/>
      <c r="AF10" s="13"/>
      <c r="AG10" s="55"/>
      <c r="AH10" s="56"/>
      <c r="AI10" s="57"/>
      <c r="AJ10" s="55"/>
      <c r="AK10" s="56"/>
      <c r="AL10" s="57"/>
      <c r="AM10" s="5"/>
      <c r="AN10" s="5"/>
      <c r="AO10" s="5"/>
    </row>
    <row r="11" spans="2:41" ht="15.75" customHeight="1" x14ac:dyDescent="0.15">
      <c r="B11" s="38"/>
      <c r="C11" s="5"/>
      <c r="D11" s="5"/>
      <c r="E11" s="5"/>
      <c r="F11" s="5"/>
      <c r="G11" s="5"/>
      <c r="H11" s="14"/>
      <c r="I11" s="82" t="s">
        <v>34</v>
      </c>
      <c r="J11" s="83"/>
      <c r="K11" s="84"/>
      <c r="L11" s="5"/>
      <c r="M11" s="11" t="str">
        <f>+DBCS(25)</f>
        <v>２５</v>
      </c>
      <c r="N11" s="5"/>
      <c r="O11" s="34"/>
      <c r="P11" s="11" t="str">
        <f>+DBCS(26)</f>
        <v>２６</v>
      </c>
      <c r="Q11" s="4"/>
      <c r="R11" s="5"/>
      <c r="S11" s="11" t="str">
        <f>+DBCS(27)</f>
        <v>２７</v>
      </c>
      <c r="T11" s="4"/>
      <c r="U11" s="5"/>
      <c r="V11" s="11" t="str">
        <f>+DBCS(28)</f>
        <v>２８</v>
      </c>
      <c r="W11" s="5"/>
      <c r="X11" s="38"/>
      <c r="Y11" s="11" t="str">
        <f>+DBCS(29)</f>
        <v>２９</v>
      </c>
      <c r="Z11" s="14"/>
      <c r="AA11" s="38"/>
      <c r="AB11" s="11" t="str">
        <f>+DBCS(30)</f>
        <v>３０</v>
      </c>
      <c r="AC11" s="14"/>
      <c r="AD11" s="38"/>
      <c r="AE11" s="76" t="str">
        <f>+DBCS(31)</f>
        <v>３１</v>
      </c>
      <c r="AF11" s="14"/>
      <c r="AG11" s="58"/>
      <c r="AH11" s="59">
        <v>2</v>
      </c>
      <c r="AI11" s="60"/>
      <c r="AJ11" s="58"/>
      <c r="AK11" s="59">
        <v>3</v>
      </c>
      <c r="AL11" s="60"/>
      <c r="AM11" s="5"/>
      <c r="AN11" s="75" t="str">
        <f>+DBCS(4)</f>
        <v>４</v>
      </c>
      <c r="AO11" s="5"/>
    </row>
    <row r="12" spans="2:41" ht="15.75" customHeight="1" x14ac:dyDescent="0.15">
      <c r="B12" s="38"/>
      <c r="C12" s="5"/>
      <c r="D12" s="5"/>
      <c r="E12" s="5"/>
      <c r="F12" s="5"/>
      <c r="G12" s="5"/>
      <c r="H12" s="14"/>
      <c r="I12" s="2"/>
      <c r="J12" s="2"/>
      <c r="K12" s="6"/>
      <c r="L12" s="2"/>
      <c r="M12" s="2"/>
      <c r="N12" s="2"/>
      <c r="O12" s="35"/>
      <c r="P12" s="2"/>
      <c r="Q12" s="6"/>
      <c r="R12" s="2"/>
      <c r="S12" s="2"/>
      <c r="T12" s="6"/>
      <c r="U12" s="2"/>
      <c r="V12" s="2"/>
      <c r="W12" s="2"/>
      <c r="X12" s="39"/>
      <c r="Y12" s="7"/>
      <c r="Z12" s="17"/>
      <c r="AA12" s="39"/>
      <c r="AB12" s="7"/>
      <c r="AC12" s="17"/>
      <c r="AD12" s="39"/>
      <c r="AE12" s="7"/>
      <c r="AF12" s="17"/>
      <c r="AG12" s="61"/>
      <c r="AH12" s="62"/>
      <c r="AI12" s="63"/>
      <c r="AJ12" s="61"/>
      <c r="AK12" s="62"/>
      <c r="AL12" s="63"/>
      <c r="AM12" s="2"/>
      <c r="AN12" s="2"/>
      <c r="AO12" s="2"/>
    </row>
    <row r="13" spans="2:41" ht="15.75" customHeight="1" x14ac:dyDescent="0.15">
      <c r="B13" s="38"/>
      <c r="C13" s="1"/>
      <c r="D13" s="1"/>
      <c r="E13" s="1"/>
      <c r="F13" s="1"/>
      <c r="G13" s="1"/>
      <c r="H13" s="14"/>
      <c r="I13" s="3"/>
      <c r="J13" s="8"/>
      <c r="K13" s="4"/>
      <c r="L13" s="8"/>
      <c r="M13" s="8"/>
      <c r="N13" s="1"/>
      <c r="O13" s="8"/>
      <c r="P13" s="8"/>
      <c r="Q13" s="1"/>
      <c r="R13" s="8"/>
      <c r="S13" s="8"/>
      <c r="T13" s="1"/>
      <c r="U13" s="8"/>
      <c r="V13" s="8"/>
      <c r="W13" s="1"/>
      <c r="X13" s="38"/>
      <c r="Y13" s="42"/>
      <c r="Z13" s="14"/>
      <c r="AA13" s="38"/>
      <c r="AB13" s="42"/>
      <c r="AC13" s="14"/>
      <c r="AD13" s="38"/>
      <c r="AE13" s="42"/>
      <c r="AF13" s="14"/>
      <c r="AG13" s="58"/>
      <c r="AH13" s="64"/>
      <c r="AI13" s="60"/>
      <c r="AJ13" s="58"/>
      <c r="AK13" s="64"/>
      <c r="AL13" s="60"/>
      <c r="AM13" s="8"/>
      <c r="AN13" s="8"/>
      <c r="AO13" s="1"/>
    </row>
    <row r="14" spans="2:41" ht="22.15" customHeight="1" x14ac:dyDescent="0.15">
      <c r="B14" s="38"/>
      <c r="C14" s="1"/>
      <c r="D14" s="78" t="s">
        <v>3</v>
      </c>
      <c r="E14" s="78"/>
      <c r="F14" s="78"/>
      <c r="G14" s="1"/>
      <c r="H14" s="14"/>
      <c r="I14" s="15" t="s">
        <v>4</v>
      </c>
      <c r="J14" s="10" t="s">
        <v>5</v>
      </c>
      <c r="K14" s="15"/>
      <c r="L14" s="10" t="s">
        <v>6</v>
      </c>
      <c r="M14" s="10" t="s">
        <v>7</v>
      </c>
      <c r="N14" s="9"/>
      <c r="O14" s="10" t="s">
        <v>6</v>
      </c>
      <c r="P14" s="10" t="s">
        <v>7</v>
      </c>
      <c r="Q14" s="9"/>
      <c r="R14" s="10" t="s">
        <v>6</v>
      </c>
      <c r="S14" s="10" t="s">
        <v>7</v>
      </c>
      <c r="T14" s="9"/>
      <c r="U14" s="10" t="s">
        <v>6</v>
      </c>
      <c r="V14" s="10" t="s">
        <v>7</v>
      </c>
      <c r="W14" s="9"/>
      <c r="X14" s="40" t="s">
        <v>6</v>
      </c>
      <c r="Y14" s="10" t="s">
        <v>7</v>
      </c>
      <c r="Z14" s="15"/>
      <c r="AA14" s="40" t="s">
        <v>6</v>
      </c>
      <c r="AB14" s="10" t="s">
        <v>7</v>
      </c>
      <c r="AC14" s="15"/>
      <c r="AD14" s="40" t="s">
        <v>6</v>
      </c>
      <c r="AE14" s="10" t="s">
        <v>7</v>
      </c>
      <c r="AF14" s="15"/>
      <c r="AG14" s="65" t="s">
        <v>6</v>
      </c>
      <c r="AH14" s="66" t="s">
        <v>7</v>
      </c>
      <c r="AI14" s="67"/>
      <c r="AJ14" s="65" t="s">
        <v>6</v>
      </c>
      <c r="AK14" s="66" t="s">
        <v>7</v>
      </c>
      <c r="AL14" s="67"/>
      <c r="AM14" s="10" t="s">
        <v>6</v>
      </c>
      <c r="AN14" s="10" t="s">
        <v>7</v>
      </c>
      <c r="AO14" s="9"/>
    </row>
    <row r="15" spans="2:41" ht="22.15" customHeight="1" x14ac:dyDescent="0.15">
      <c r="B15" s="38"/>
      <c r="C15" s="1"/>
      <c r="D15" s="1"/>
      <c r="E15" s="1"/>
      <c r="F15" s="1"/>
      <c r="G15" s="1"/>
      <c r="H15" s="14"/>
      <c r="I15" s="15" t="s">
        <v>8</v>
      </c>
      <c r="J15" s="10"/>
      <c r="K15" s="15" t="s">
        <v>9</v>
      </c>
      <c r="L15" s="10" t="s">
        <v>10</v>
      </c>
      <c r="M15" s="10"/>
      <c r="N15" s="9" t="s">
        <v>11</v>
      </c>
      <c r="O15" s="10" t="s">
        <v>10</v>
      </c>
      <c r="P15" s="10"/>
      <c r="Q15" s="9" t="s">
        <v>11</v>
      </c>
      <c r="R15" s="10" t="s">
        <v>10</v>
      </c>
      <c r="S15" s="10"/>
      <c r="T15" s="9" t="s">
        <v>11</v>
      </c>
      <c r="U15" s="10" t="s">
        <v>10</v>
      </c>
      <c r="V15" s="10"/>
      <c r="W15" s="9" t="s">
        <v>11</v>
      </c>
      <c r="X15" s="40" t="s">
        <v>10</v>
      </c>
      <c r="Y15" s="10"/>
      <c r="Z15" s="15" t="s">
        <v>11</v>
      </c>
      <c r="AA15" s="40" t="s">
        <v>10</v>
      </c>
      <c r="AB15" s="10"/>
      <c r="AC15" s="15" t="s">
        <v>11</v>
      </c>
      <c r="AD15" s="40" t="s">
        <v>10</v>
      </c>
      <c r="AE15" s="10"/>
      <c r="AF15" s="15" t="s">
        <v>11</v>
      </c>
      <c r="AG15" s="65" t="s">
        <v>10</v>
      </c>
      <c r="AH15" s="66"/>
      <c r="AI15" s="67" t="s">
        <v>11</v>
      </c>
      <c r="AJ15" s="65" t="s">
        <v>10</v>
      </c>
      <c r="AK15" s="66"/>
      <c r="AL15" s="67" t="s">
        <v>11</v>
      </c>
      <c r="AM15" s="10" t="s">
        <v>10</v>
      </c>
      <c r="AN15" s="10"/>
      <c r="AO15" s="9" t="s">
        <v>11</v>
      </c>
    </row>
    <row r="16" spans="2:41" ht="22.15" customHeight="1" x14ac:dyDescent="0.15">
      <c r="B16" s="38"/>
      <c r="C16" s="1"/>
      <c r="D16" s="1"/>
      <c r="E16" s="1"/>
      <c r="F16" s="1"/>
      <c r="G16" s="1"/>
      <c r="H16" s="14"/>
      <c r="I16" s="15" t="s">
        <v>12</v>
      </c>
      <c r="J16" s="16" t="s">
        <v>13</v>
      </c>
      <c r="K16" s="15"/>
      <c r="L16" s="16" t="s">
        <v>14</v>
      </c>
      <c r="M16" s="16" t="s">
        <v>15</v>
      </c>
      <c r="N16" s="9"/>
      <c r="O16" s="16" t="s">
        <v>14</v>
      </c>
      <c r="P16" s="16" t="s">
        <v>15</v>
      </c>
      <c r="Q16" s="9"/>
      <c r="R16" s="10" t="s">
        <v>14</v>
      </c>
      <c r="S16" s="16" t="s">
        <v>15</v>
      </c>
      <c r="T16" s="9"/>
      <c r="U16" s="16" t="s">
        <v>14</v>
      </c>
      <c r="V16" s="16" t="s">
        <v>15</v>
      </c>
      <c r="W16" s="9"/>
      <c r="X16" s="41" t="s">
        <v>14</v>
      </c>
      <c r="Y16" s="16" t="s">
        <v>15</v>
      </c>
      <c r="Z16" s="15"/>
      <c r="AA16" s="41" t="s">
        <v>14</v>
      </c>
      <c r="AB16" s="16" t="s">
        <v>15</v>
      </c>
      <c r="AC16" s="15"/>
      <c r="AD16" s="41" t="s">
        <v>14</v>
      </c>
      <c r="AE16" s="16" t="s">
        <v>15</v>
      </c>
      <c r="AF16" s="52"/>
      <c r="AG16" s="68" t="s">
        <v>14</v>
      </c>
      <c r="AH16" s="69" t="s">
        <v>15</v>
      </c>
      <c r="AI16" s="70"/>
      <c r="AJ16" s="68" t="s">
        <v>14</v>
      </c>
      <c r="AK16" s="69" t="s">
        <v>15</v>
      </c>
      <c r="AL16" s="70"/>
      <c r="AM16" s="16" t="s">
        <v>14</v>
      </c>
      <c r="AN16" s="16" t="s">
        <v>15</v>
      </c>
      <c r="AO16" s="9"/>
    </row>
    <row r="17" spans="2:41" ht="15.75" customHeight="1" x14ac:dyDescent="0.15">
      <c r="B17" s="39"/>
      <c r="C17" s="2"/>
      <c r="D17" s="2"/>
      <c r="E17" s="2"/>
      <c r="F17" s="2"/>
      <c r="G17" s="2"/>
      <c r="H17" s="17"/>
      <c r="I17" s="6"/>
      <c r="J17" s="18"/>
      <c r="K17" s="6"/>
      <c r="L17" s="18"/>
      <c r="M17" s="18"/>
      <c r="N17" s="2"/>
      <c r="O17" s="18"/>
      <c r="P17" s="18"/>
      <c r="Q17" s="2"/>
      <c r="R17" s="18"/>
      <c r="S17" s="18"/>
      <c r="T17" s="2"/>
      <c r="U17" s="18"/>
      <c r="V17" s="18"/>
      <c r="W17" s="2"/>
      <c r="X17" s="39"/>
      <c r="Y17" s="43"/>
      <c r="Z17" s="7"/>
      <c r="AA17" s="39"/>
      <c r="AB17" s="43"/>
      <c r="AC17" s="7"/>
      <c r="AD17" s="39"/>
      <c r="AE17" s="43"/>
      <c r="AF17" s="7"/>
      <c r="AG17" s="61"/>
      <c r="AH17" s="71"/>
      <c r="AI17" s="62"/>
      <c r="AJ17" s="61"/>
      <c r="AK17" s="71"/>
      <c r="AL17" s="62"/>
      <c r="AM17" s="18"/>
      <c r="AN17" s="18"/>
      <c r="AO17" s="2"/>
    </row>
    <row r="18" spans="2:41" ht="9.4" customHeight="1" x14ac:dyDescent="0.15">
      <c r="B18" s="38"/>
      <c r="C18" s="1"/>
      <c r="D18" s="1"/>
      <c r="E18" s="1"/>
      <c r="F18" s="1"/>
      <c r="G18" s="1"/>
      <c r="H18" s="14"/>
      <c r="I18" s="1"/>
      <c r="J18" s="1"/>
      <c r="K18" s="1"/>
      <c r="L18" s="4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AM18" s="1"/>
      <c r="AN18" s="1"/>
      <c r="AO18" s="1"/>
    </row>
    <row r="19" spans="2:41" s="19" customFormat="1" ht="22.15" customHeight="1" x14ac:dyDescent="0.15">
      <c r="B19" s="44"/>
      <c r="C19" s="79" t="s">
        <v>16</v>
      </c>
      <c r="D19" s="79"/>
      <c r="E19" s="79"/>
      <c r="F19" s="20"/>
      <c r="G19" s="20"/>
      <c r="H19" s="21"/>
      <c r="I19" s="22">
        <f t="shared" ref="I19:N19" si="0">SUM(I20:I24)</f>
        <v>30429</v>
      </c>
      <c r="J19" s="22">
        <f t="shared" si="0"/>
        <v>9367121</v>
      </c>
      <c r="K19" s="22">
        <f t="shared" si="0"/>
        <v>595588972</v>
      </c>
      <c r="L19" s="22">
        <f t="shared" si="0"/>
        <v>30589</v>
      </c>
      <c r="M19" s="22">
        <f t="shared" si="0"/>
        <v>9308757</v>
      </c>
      <c r="N19" s="22">
        <f t="shared" si="0"/>
        <v>592324915</v>
      </c>
      <c r="O19" s="22">
        <f t="shared" ref="O19:W19" si="1">SUM(O20:O24)</f>
        <v>30817</v>
      </c>
      <c r="P19" s="22">
        <f t="shared" si="1"/>
        <v>9345150</v>
      </c>
      <c r="Q19" s="22">
        <f t="shared" si="1"/>
        <v>597766525</v>
      </c>
      <c r="R19" s="23">
        <f t="shared" si="1"/>
        <v>31149</v>
      </c>
      <c r="S19" s="23">
        <f t="shared" si="1"/>
        <v>9364620</v>
      </c>
      <c r="T19" s="23">
        <f t="shared" si="1"/>
        <v>607826056</v>
      </c>
      <c r="U19" s="23">
        <f t="shared" si="1"/>
        <v>31089</v>
      </c>
      <c r="V19" s="23">
        <f t="shared" si="1"/>
        <v>9370509</v>
      </c>
      <c r="W19" s="23">
        <f t="shared" si="1"/>
        <v>611338715</v>
      </c>
      <c r="X19" s="45">
        <v>31214</v>
      </c>
      <c r="Y19" s="45">
        <v>9395823</v>
      </c>
      <c r="Z19" s="49">
        <v>617515249</v>
      </c>
      <c r="AA19" s="45">
        <v>31555</v>
      </c>
      <c r="AB19" s="45">
        <v>9372786</v>
      </c>
      <c r="AC19" s="49">
        <v>652274011</v>
      </c>
      <c r="AD19" s="45">
        <v>31839</v>
      </c>
      <c r="AE19" s="45">
        <v>9392180</v>
      </c>
      <c r="AF19" s="49">
        <v>656151450</v>
      </c>
      <c r="AG19" s="72">
        <f t="shared" ref="AG19:AI19" si="2">SUM(AG20:AG24)</f>
        <v>32259</v>
      </c>
      <c r="AH19" s="72">
        <f t="shared" si="2"/>
        <v>9369016</v>
      </c>
      <c r="AI19" s="72">
        <f t="shared" si="2"/>
        <v>661227112</v>
      </c>
      <c r="AJ19" s="72">
        <v>32962</v>
      </c>
      <c r="AK19" s="72">
        <v>9350350</v>
      </c>
      <c r="AL19" s="72">
        <v>709732517</v>
      </c>
      <c r="AM19" s="23">
        <f t="shared" ref="AM19:AO19" si="3">SUM(AM20:AM24)</f>
        <v>33315</v>
      </c>
      <c r="AN19" s="23">
        <f t="shared" si="3"/>
        <v>9314994</v>
      </c>
      <c r="AO19" s="23">
        <f t="shared" si="3"/>
        <v>713963798</v>
      </c>
    </row>
    <row r="20" spans="2:41" ht="22.15" customHeight="1" x14ac:dyDescent="0.15">
      <c r="B20" s="38"/>
      <c r="C20" s="1"/>
      <c r="D20" s="1"/>
      <c r="E20" s="1" t="s">
        <v>17</v>
      </c>
      <c r="F20" s="1"/>
      <c r="G20" s="1"/>
      <c r="H20" s="14"/>
      <c r="I20" s="24">
        <v>399</v>
      </c>
      <c r="J20" s="24">
        <v>100264</v>
      </c>
      <c r="K20" s="24">
        <v>348082</v>
      </c>
      <c r="L20" s="24">
        <v>396</v>
      </c>
      <c r="M20" s="24">
        <v>99637</v>
      </c>
      <c r="N20" s="24">
        <v>347997</v>
      </c>
      <c r="O20" s="24">
        <v>385</v>
      </c>
      <c r="P20" s="24">
        <v>97293</v>
      </c>
      <c r="Q20" s="24">
        <v>347777</v>
      </c>
      <c r="R20" s="24">
        <v>369</v>
      </c>
      <c r="S20" s="24">
        <v>93135</v>
      </c>
      <c r="T20" s="24">
        <v>201589</v>
      </c>
      <c r="U20" s="24">
        <v>368</v>
      </c>
      <c r="V20" s="24">
        <v>92634</v>
      </c>
      <c r="W20" s="24">
        <v>201547</v>
      </c>
      <c r="X20" s="24">
        <v>367</v>
      </c>
      <c r="Y20" s="47">
        <v>92377</v>
      </c>
      <c r="Z20" s="50">
        <v>201511</v>
      </c>
      <c r="AA20" s="24">
        <v>362</v>
      </c>
      <c r="AB20" s="47">
        <v>89274</v>
      </c>
      <c r="AC20" s="50">
        <v>209710</v>
      </c>
      <c r="AD20" s="24">
        <v>353</v>
      </c>
      <c r="AE20" s="47">
        <v>86571</v>
      </c>
      <c r="AF20" s="50">
        <v>51615</v>
      </c>
      <c r="AG20" s="73">
        <v>333</v>
      </c>
      <c r="AH20" s="73">
        <v>82779</v>
      </c>
      <c r="AI20" s="73">
        <v>102524</v>
      </c>
      <c r="AJ20" s="73">
        <v>287</v>
      </c>
      <c r="AK20" s="73">
        <v>73864</v>
      </c>
      <c r="AL20" s="73">
        <v>37032</v>
      </c>
      <c r="AM20" s="24">
        <v>275</v>
      </c>
      <c r="AN20" s="24">
        <v>70600</v>
      </c>
      <c r="AO20" s="24">
        <v>36619</v>
      </c>
    </row>
    <row r="21" spans="2:41" ht="22.15" customHeight="1" x14ac:dyDescent="0.15">
      <c r="B21" s="38"/>
      <c r="C21" s="1"/>
      <c r="D21" s="1"/>
      <c r="E21" s="1" t="s">
        <v>18</v>
      </c>
      <c r="F21" s="1"/>
      <c r="G21" s="1"/>
      <c r="H21" s="14"/>
      <c r="I21" s="24">
        <v>3453</v>
      </c>
      <c r="J21" s="24">
        <v>1330821</v>
      </c>
      <c r="K21" s="24">
        <v>19728702</v>
      </c>
      <c r="L21" s="24">
        <v>3402</v>
      </c>
      <c r="M21" s="24">
        <v>1314810</v>
      </c>
      <c r="N21" s="24">
        <v>19051873</v>
      </c>
      <c r="O21" s="24">
        <v>3372</v>
      </c>
      <c r="P21" s="24">
        <v>1303231</v>
      </c>
      <c r="Q21" s="24">
        <v>18305514</v>
      </c>
      <c r="R21" s="24">
        <v>3352</v>
      </c>
      <c r="S21" s="24">
        <v>1297052</v>
      </c>
      <c r="T21" s="24">
        <v>17427364</v>
      </c>
      <c r="U21" s="24">
        <v>3284</v>
      </c>
      <c r="V21" s="24">
        <v>1280138</v>
      </c>
      <c r="W21" s="24">
        <v>16202981</v>
      </c>
      <c r="X21" s="24">
        <v>3259</v>
      </c>
      <c r="Y21" s="47">
        <v>1265530</v>
      </c>
      <c r="Z21" s="50">
        <v>15915376</v>
      </c>
      <c r="AA21" s="24">
        <v>3182</v>
      </c>
      <c r="AB21" s="47">
        <v>1244132</v>
      </c>
      <c r="AC21" s="50">
        <v>15437063</v>
      </c>
      <c r="AD21" s="24">
        <v>3170</v>
      </c>
      <c r="AE21" s="47">
        <v>1238797</v>
      </c>
      <c r="AF21" s="50">
        <v>15200311</v>
      </c>
      <c r="AG21" s="73">
        <v>3112</v>
      </c>
      <c r="AH21" s="73">
        <v>1199804</v>
      </c>
      <c r="AI21" s="73">
        <v>14227484</v>
      </c>
      <c r="AJ21" s="73">
        <v>3106</v>
      </c>
      <c r="AK21" s="73">
        <v>1160519</v>
      </c>
      <c r="AL21" s="73">
        <v>14348385</v>
      </c>
      <c r="AM21" s="24">
        <v>3123</v>
      </c>
      <c r="AN21" s="24">
        <v>1132502</v>
      </c>
      <c r="AO21" s="24">
        <v>13313923</v>
      </c>
    </row>
    <row r="22" spans="2:41" ht="22.15" customHeight="1" x14ac:dyDescent="0.15">
      <c r="B22" s="38"/>
      <c r="C22" s="1"/>
      <c r="D22" s="80" t="s">
        <v>19</v>
      </c>
      <c r="E22" s="80"/>
      <c r="F22" s="1"/>
      <c r="G22" s="1"/>
      <c r="H22" s="14"/>
      <c r="I22" s="24">
        <v>22605</v>
      </c>
      <c r="J22" s="24">
        <v>4649406</v>
      </c>
      <c r="K22" s="24">
        <v>516688549</v>
      </c>
      <c r="L22" s="24">
        <v>22784</v>
      </c>
      <c r="M22" s="24">
        <v>4665571</v>
      </c>
      <c r="N22" s="24">
        <v>518602184</v>
      </c>
      <c r="O22" s="24">
        <v>23046</v>
      </c>
      <c r="P22" s="24">
        <v>4666837</v>
      </c>
      <c r="Q22" s="24">
        <v>519123010</v>
      </c>
      <c r="R22" s="24">
        <v>23405</v>
      </c>
      <c r="S22" s="24">
        <v>4749311</v>
      </c>
      <c r="T22" s="24">
        <v>534316316</v>
      </c>
      <c r="U22" s="24">
        <v>23695</v>
      </c>
      <c r="V22" s="24">
        <v>4795502</v>
      </c>
      <c r="W22" s="24">
        <v>540086107</v>
      </c>
      <c r="X22" s="24">
        <v>23901</v>
      </c>
      <c r="Y22" s="47">
        <v>4815008</v>
      </c>
      <c r="Z22" s="50">
        <v>543416623</v>
      </c>
      <c r="AA22" s="24">
        <v>24391</v>
      </c>
      <c r="AB22" s="47">
        <v>4880959</v>
      </c>
      <c r="AC22" s="50">
        <v>581157000</v>
      </c>
      <c r="AD22" s="24">
        <v>24703</v>
      </c>
      <c r="AE22" s="47">
        <v>4910486</v>
      </c>
      <c r="AF22" s="50">
        <v>584488692</v>
      </c>
      <c r="AG22" s="73">
        <v>25212</v>
      </c>
      <c r="AH22" s="73">
        <v>4959262</v>
      </c>
      <c r="AI22" s="73">
        <v>590426665</v>
      </c>
      <c r="AJ22" s="73">
        <v>25816</v>
      </c>
      <c r="AK22" s="73">
        <v>5042046</v>
      </c>
      <c r="AL22" s="73">
        <v>639339016</v>
      </c>
      <c r="AM22" s="24">
        <v>26269</v>
      </c>
      <c r="AN22" s="24">
        <v>5082903</v>
      </c>
      <c r="AO22" s="24">
        <v>645754899</v>
      </c>
    </row>
    <row r="23" spans="2:41" ht="22.15" customHeight="1" x14ac:dyDescent="0.15">
      <c r="B23" s="38"/>
      <c r="C23" s="1"/>
      <c r="D23" s="80" t="s">
        <v>20</v>
      </c>
      <c r="E23" s="80"/>
      <c r="F23" s="1"/>
      <c r="G23" s="1"/>
      <c r="H23" s="14"/>
      <c r="I23" s="24">
        <v>1399</v>
      </c>
      <c r="J23" s="24">
        <v>1165153</v>
      </c>
      <c r="K23" s="24">
        <v>2508871</v>
      </c>
      <c r="L23" s="24">
        <v>1399</v>
      </c>
      <c r="M23" s="24">
        <v>1164689</v>
      </c>
      <c r="N23" s="24">
        <v>2478186</v>
      </c>
      <c r="O23" s="24">
        <v>1391</v>
      </c>
      <c r="P23" s="24">
        <v>1172372</v>
      </c>
      <c r="Q23" s="24">
        <v>2458862</v>
      </c>
      <c r="R23" s="24">
        <v>1388</v>
      </c>
      <c r="S23" s="24">
        <v>1166956</v>
      </c>
      <c r="T23" s="24">
        <v>2423491</v>
      </c>
      <c r="U23" s="24">
        <v>1378</v>
      </c>
      <c r="V23" s="24">
        <v>1158333</v>
      </c>
      <c r="W23" s="24">
        <v>2405219</v>
      </c>
      <c r="X23" s="24">
        <v>1375</v>
      </c>
      <c r="Y23" s="47">
        <v>1159201</v>
      </c>
      <c r="Z23" s="50">
        <v>2400950</v>
      </c>
      <c r="AA23" s="24">
        <v>1402</v>
      </c>
      <c r="AB23" s="47">
        <v>1148026</v>
      </c>
      <c r="AC23" s="50">
        <v>2442248</v>
      </c>
      <c r="AD23" s="24">
        <v>1399</v>
      </c>
      <c r="AE23" s="47">
        <v>1146063</v>
      </c>
      <c r="AF23" s="50">
        <v>2453105</v>
      </c>
      <c r="AG23" s="73">
        <v>1383</v>
      </c>
      <c r="AH23" s="73">
        <v>1123071</v>
      </c>
      <c r="AI23" s="73">
        <v>2446371</v>
      </c>
      <c r="AJ23" s="73">
        <v>1324</v>
      </c>
      <c r="AK23" s="73">
        <v>1086430</v>
      </c>
      <c r="AL23" s="73">
        <v>2453060</v>
      </c>
      <c r="AM23" s="24">
        <v>1290</v>
      </c>
      <c r="AN23" s="24">
        <v>1067581</v>
      </c>
      <c r="AO23" s="24">
        <v>2458903</v>
      </c>
    </row>
    <row r="24" spans="2:41" ht="22.15" customHeight="1" x14ac:dyDescent="0.15">
      <c r="B24" s="38"/>
      <c r="C24" s="1"/>
      <c r="D24" s="80" t="s">
        <v>21</v>
      </c>
      <c r="E24" s="80"/>
      <c r="F24" s="1"/>
      <c r="G24" s="1"/>
      <c r="H24" s="14"/>
      <c r="I24" s="24">
        <v>2573</v>
      </c>
      <c r="J24" s="24">
        <v>2121477</v>
      </c>
      <c r="K24" s="24">
        <v>56314768</v>
      </c>
      <c r="L24" s="24">
        <v>2608</v>
      </c>
      <c r="M24" s="24">
        <v>2064050</v>
      </c>
      <c r="N24" s="24">
        <v>51844675</v>
      </c>
      <c r="O24" s="24">
        <v>2623</v>
      </c>
      <c r="P24" s="24">
        <v>2105417</v>
      </c>
      <c r="Q24" s="24">
        <v>57531362</v>
      </c>
      <c r="R24" s="24">
        <v>2635</v>
      </c>
      <c r="S24" s="24">
        <v>2058166</v>
      </c>
      <c r="T24" s="24">
        <v>53457296</v>
      </c>
      <c r="U24" s="24">
        <v>2364</v>
      </c>
      <c r="V24" s="24">
        <v>2043902</v>
      </c>
      <c r="W24" s="24">
        <v>52442861</v>
      </c>
      <c r="X24" s="24">
        <v>2312</v>
      </c>
      <c r="Y24" s="47">
        <v>2063707</v>
      </c>
      <c r="Z24" s="50">
        <v>55580789</v>
      </c>
      <c r="AA24" s="24">
        <v>2218</v>
      </c>
      <c r="AB24" s="47">
        <v>2010395</v>
      </c>
      <c r="AC24" s="50">
        <v>53027990</v>
      </c>
      <c r="AD24" s="24">
        <v>2214</v>
      </c>
      <c r="AE24" s="47">
        <v>2010263</v>
      </c>
      <c r="AF24" s="50">
        <v>53957727</v>
      </c>
      <c r="AG24" s="73">
        <v>2219</v>
      </c>
      <c r="AH24" s="73">
        <v>2004100</v>
      </c>
      <c r="AI24" s="73">
        <v>54024068</v>
      </c>
      <c r="AJ24" s="73">
        <v>2429</v>
      </c>
      <c r="AK24" s="73">
        <v>1987491</v>
      </c>
      <c r="AL24" s="73">
        <v>53555024</v>
      </c>
      <c r="AM24" s="24">
        <v>2358</v>
      </c>
      <c r="AN24" s="24">
        <v>1961408</v>
      </c>
      <c r="AO24" s="24">
        <v>52399454</v>
      </c>
    </row>
    <row r="25" spans="2:41" ht="22.15" customHeight="1" x14ac:dyDescent="0.15">
      <c r="B25" s="38"/>
      <c r="C25" s="1"/>
      <c r="D25" s="1"/>
      <c r="E25" s="1"/>
      <c r="F25" s="1"/>
      <c r="G25" s="1"/>
      <c r="H25" s="14"/>
      <c r="I25" s="1"/>
      <c r="J25" s="1"/>
      <c r="K25" s="1"/>
      <c r="L25" s="1"/>
      <c r="M25" s="1"/>
      <c r="N25" s="1"/>
      <c r="O25" s="1"/>
      <c r="P25" s="1"/>
      <c r="Q25" s="1"/>
      <c r="R25" s="24"/>
      <c r="S25" s="24"/>
      <c r="T25" s="24"/>
      <c r="U25" s="24"/>
      <c r="V25" s="24"/>
      <c r="W25" s="24"/>
      <c r="Y25" s="47"/>
      <c r="Z25" s="51"/>
      <c r="AB25" s="47"/>
      <c r="AC25" s="51"/>
      <c r="AE25" s="47"/>
      <c r="AF25" s="51"/>
      <c r="AG25" s="73"/>
      <c r="AH25" s="73"/>
      <c r="AI25" s="73"/>
      <c r="AJ25" s="73"/>
      <c r="AK25" s="73"/>
      <c r="AL25" s="73"/>
      <c r="AM25" s="24"/>
      <c r="AN25" s="24"/>
      <c r="AO25" s="24"/>
    </row>
    <row r="26" spans="2:41" s="19" customFormat="1" ht="22.15" customHeight="1" x14ac:dyDescent="0.15">
      <c r="B26" s="44"/>
      <c r="C26" s="79" t="s">
        <v>22</v>
      </c>
      <c r="D26" s="79"/>
      <c r="E26" s="79"/>
      <c r="F26" s="20"/>
      <c r="G26" s="20"/>
      <c r="H26" s="21"/>
      <c r="I26" s="22">
        <f t="shared" ref="I26:N26" si="4">+I27+I31</f>
        <v>16035</v>
      </c>
      <c r="J26" s="22">
        <f t="shared" si="4"/>
        <v>3331436</v>
      </c>
      <c r="K26" s="22">
        <f t="shared" si="4"/>
        <v>162165634</v>
      </c>
      <c r="L26" s="22">
        <f t="shared" si="4"/>
        <v>16174</v>
      </c>
      <c r="M26" s="22">
        <f t="shared" si="4"/>
        <v>3356791</v>
      </c>
      <c r="N26" s="22">
        <f t="shared" si="4"/>
        <v>165940401</v>
      </c>
      <c r="O26" s="22">
        <f t="shared" ref="O26:W26" si="5">+O27+O31</f>
        <v>16312</v>
      </c>
      <c r="P26" s="22">
        <f t="shared" si="5"/>
        <v>3387424</v>
      </c>
      <c r="Q26" s="22">
        <f t="shared" si="5"/>
        <v>169926953</v>
      </c>
      <c r="R26" s="23">
        <f t="shared" si="5"/>
        <v>16608</v>
      </c>
      <c r="S26" s="23">
        <f t="shared" si="5"/>
        <v>3463680</v>
      </c>
      <c r="T26" s="23">
        <f t="shared" si="5"/>
        <v>172101294</v>
      </c>
      <c r="U26" s="23">
        <f t="shared" si="5"/>
        <v>16778</v>
      </c>
      <c r="V26" s="23">
        <f t="shared" si="5"/>
        <v>3511642</v>
      </c>
      <c r="W26" s="23">
        <f t="shared" si="5"/>
        <v>177257706</v>
      </c>
      <c r="X26" s="45">
        <v>16905</v>
      </c>
      <c r="Y26" s="45">
        <v>3594343</v>
      </c>
      <c r="Z26" s="49">
        <v>186311538</v>
      </c>
      <c r="AA26" s="45">
        <v>17110</v>
      </c>
      <c r="AB26" s="45">
        <v>3655068</v>
      </c>
      <c r="AC26" s="49">
        <v>187684325</v>
      </c>
      <c r="AD26" s="45">
        <v>17478</v>
      </c>
      <c r="AE26" s="45">
        <v>3704469</v>
      </c>
      <c r="AF26" s="49">
        <v>193903712</v>
      </c>
      <c r="AG26" s="72">
        <f>+AG27+AG31</f>
        <v>17749</v>
      </c>
      <c r="AH26" s="72">
        <f>+AH27+AH31</f>
        <v>3747762</v>
      </c>
      <c r="AI26" s="72">
        <f>+AI27+AI31</f>
        <v>198826840</v>
      </c>
      <c r="AJ26" s="72">
        <v>18042</v>
      </c>
      <c r="AK26" s="72">
        <v>3797331</v>
      </c>
      <c r="AL26" s="72">
        <v>198688722</v>
      </c>
      <c r="AM26" s="23">
        <f>+AM27+AM31</f>
        <v>18413</v>
      </c>
      <c r="AN26" s="23">
        <f>+AN27+AN31</f>
        <v>3851734</v>
      </c>
      <c r="AO26" s="23">
        <f>+AO27+AO31</f>
        <v>204150364</v>
      </c>
    </row>
    <row r="27" spans="2:41" ht="22.15" customHeight="1" x14ac:dyDescent="0.15">
      <c r="B27" s="38"/>
      <c r="C27" s="1"/>
      <c r="D27" s="80" t="s">
        <v>23</v>
      </c>
      <c r="E27" s="80"/>
      <c r="F27" s="1"/>
      <c r="G27" s="1"/>
      <c r="H27" s="14"/>
      <c r="I27" s="24">
        <f t="shared" ref="I27:N27" si="6">SUM(I28:I30)</f>
        <v>11957</v>
      </c>
      <c r="J27" s="24">
        <f t="shared" si="6"/>
        <v>1206983</v>
      </c>
      <c r="K27" s="24">
        <f t="shared" si="6"/>
        <v>38219267</v>
      </c>
      <c r="L27" s="24">
        <f t="shared" si="6"/>
        <v>12061</v>
      </c>
      <c r="M27" s="24">
        <f t="shared" si="6"/>
        <v>1221945</v>
      </c>
      <c r="N27" s="24">
        <f t="shared" si="6"/>
        <v>40123566</v>
      </c>
      <c r="O27" s="24">
        <f t="shared" ref="O27:T27" si="7">SUM(O28:O30)</f>
        <v>12158</v>
      </c>
      <c r="P27" s="24">
        <f t="shared" si="7"/>
        <v>1236091</v>
      </c>
      <c r="Q27" s="24">
        <f t="shared" si="7"/>
        <v>41990309</v>
      </c>
      <c r="R27" s="24">
        <f t="shared" si="7"/>
        <v>12412</v>
      </c>
      <c r="S27" s="24">
        <f t="shared" si="7"/>
        <v>1269770</v>
      </c>
      <c r="T27" s="24">
        <f t="shared" si="7"/>
        <v>42574410</v>
      </c>
      <c r="U27" s="24">
        <v>12551</v>
      </c>
      <c r="V27" s="24">
        <v>1288051</v>
      </c>
      <c r="W27" s="24">
        <v>44818042</v>
      </c>
      <c r="X27" s="24">
        <v>12652</v>
      </c>
      <c r="Y27" s="47">
        <v>1303361</v>
      </c>
      <c r="Z27" s="50">
        <v>46818360</v>
      </c>
      <c r="AA27" s="24">
        <v>12824</v>
      </c>
      <c r="AB27" s="47">
        <v>1325939</v>
      </c>
      <c r="AC27" s="50">
        <v>45736169</v>
      </c>
      <c r="AD27" s="24">
        <v>13174</v>
      </c>
      <c r="AE27" s="47">
        <v>1368588</v>
      </c>
      <c r="AF27" s="50">
        <v>49992849</v>
      </c>
      <c r="AG27" s="73">
        <f>SUM(AG28:AG30)</f>
        <v>13412</v>
      </c>
      <c r="AH27" s="73">
        <f>SUM(AH28:AH30)</f>
        <v>1397500</v>
      </c>
      <c r="AI27" s="73">
        <f>SUM(AI28:AI30)</f>
        <v>53094102</v>
      </c>
      <c r="AJ27" s="73">
        <v>13667</v>
      </c>
      <c r="AK27" s="73">
        <v>1427456</v>
      </c>
      <c r="AL27" s="73">
        <v>51946800</v>
      </c>
      <c r="AM27" s="24">
        <f>SUM(AM28:AM30)</f>
        <v>14031</v>
      </c>
      <c r="AN27" s="24">
        <f>SUM(AN28:AN30)</f>
        <v>1468273</v>
      </c>
      <c r="AO27" s="24">
        <f>SUM(AO28:AO30)</f>
        <v>55937193</v>
      </c>
    </row>
    <row r="28" spans="2:41" ht="22.15" customHeight="1" x14ac:dyDescent="0.15">
      <c r="B28" s="38"/>
      <c r="C28" s="1"/>
      <c r="D28" s="1"/>
      <c r="E28" s="80" t="s">
        <v>24</v>
      </c>
      <c r="F28" s="80"/>
      <c r="G28" s="1"/>
      <c r="H28" s="14"/>
      <c r="I28" s="24">
        <v>9404</v>
      </c>
      <c r="J28" s="24">
        <v>950808</v>
      </c>
      <c r="K28" s="24">
        <v>32632523</v>
      </c>
      <c r="L28" s="24">
        <v>9534</v>
      </c>
      <c r="M28" s="24">
        <v>966322</v>
      </c>
      <c r="N28" s="24">
        <v>34272815</v>
      </c>
      <c r="O28" s="24">
        <v>9657</v>
      </c>
      <c r="P28" s="24">
        <v>981774</v>
      </c>
      <c r="Q28" s="24">
        <v>35926154</v>
      </c>
      <c r="R28" s="24">
        <v>10001</v>
      </c>
      <c r="S28" s="24">
        <v>1023920</v>
      </c>
      <c r="T28" s="24">
        <v>36567470</v>
      </c>
      <c r="U28" s="24">
        <v>10155</v>
      </c>
      <c r="V28" s="24">
        <v>1040086</v>
      </c>
      <c r="W28" s="24">
        <v>38391595</v>
      </c>
      <c r="X28" s="24">
        <v>10274</v>
      </c>
      <c r="Y28" s="47">
        <v>1054214</v>
      </c>
      <c r="Z28" s="50">
        <v>39981314</v>
      </c>
      <c r="AA28" s="24">
        <v>10454</v>
      </c>
      <c r="AB28" s="47">
        <v>1073882</v>
      </c>
      <c r="AC28" s="50">
        <v>38929031</v>
      </c>
      <c r="AD28" s="24">
        <v>10817</v>
      </c>
      <c r="AE28" s="47">
        <v>1112733</v>
      </c>
      <c r="AF28" s="50">
        <v>42548856</v>
      </c>
      <c r="AG28" s="73">
        <v>11067</v>
      </c>
      <c r="AH28" s="73">
        <v>1139764</v>
      </c>
      <c r="AI28" s="73">
        <v>45253457</v>
      </c>
      <c r="AJ28" s="73">
        <v>11337</v>
      </c>
      <c r="AK28" s="73">
        <v>1167689</v>
      </c>
      <c r="AL28" s="73">
        <v>44352166</v>
      </c>
      <c r="AM28" s="24">
        <v>11703</v>
      </c>
      <c r="AN28" s="24">
        <v>1204723</v>
      </c>
      <c r="AO28" s="24">
        <v>47912285</v>
      </c>
    </row>
    <row r="29" spans="2:41" ht="22.15" customHeight="1" x14ac:dyDescent="0.15">
      <c r="B29" s="38"/>
      <c r="C29" s="1"/>
      <c r="D29" s="1"/>
      <c r="E29" s="80" t="s">
        <v>25</v>
      </c>
      <c r="F29" s="80"/>
      <c r="G29" s="1"/>
      <c r="H29" s="14"/>
      <c r="I29" s="24">
        <v>441</v>
      </c>
      <c r="J29" s="24">
        <v>51226</v>
      </c>
      <c r="K29" s="24">
        <v>952460</v>
      </c>
      <c r="L29" s="24">
        <v>435</v>
      </c>
      <c r="M29" s="24">
        <v>51125</v>
      </c>
      <c r="N29" s="24">
        <v>1006631</v>
      </c>
      <c r="O29" s="24">
        <v>428</v>
      </c>
      <c r="P29" s="24">
        <v>50365</v>
      </c>
      <c r="Q29" s="24">
        <v>1018655</v>
      </c>
      <c r="R29" s="24">
        <v>421</v>
      </c>
      <c r="S29" s="24">
        <v>49771</v>
      </c>
      <c r="T29" s="24">
        <v>979045</v>
      </c>
      <c r="U29" s="24">
        <v>417</v>
      </c>
      <c r="V29" s="24">
        <v>49673</v>
      </c>
      <c r="W29" s="24">
        <v>1013639</v>
      </c>
      <c r="X29" s="24">
        <v>409</v>
      </c>
      <c r="Y29" s="47">
        <v>49101</v>
      </c>
      <c r="Z29" s="50">
        <v>1027457</v>
      </c>
      <c r="AA29" s="24">
        <v>407</v>
      </c>
      <c r="AB29" s="47">
        <v>49126</v>
      </c>
      <c r="AC29" s="50">
        <v>1042005</v>
      </c>
      <c r="AD29" s="24">
        <v>400</v>
      </c>
      <c r="AE29" s="47">
        <v>48575</v>
      </c>
      <c r="AF29" s="50">
        <v>1066425</v>
      </c>
      <c r="AG29" s="73">
        <v>390</v>
      </c>
      <c r="AH29" s="73">
        <v>47709</v>
      </c>
      <c r="AI29" s="73">
        <v>1065318</v>
      </c>
      <c r="AJ29" s="73">
        <v>382</v>
      </c>
      <c r="AK29" s="73">
        <v>46798</v>
      </c>
      <c r="AL29" s="73">
        <v>1001162</v>
      </c>
      <c r="AM29" s="24">
        <v>377</v>
      </c>
      <c r="AN29" s="24">
        <v>46568</v>
      </c>
      <c r="AO29" s="24">
        <v>1010549</v>
      </c>
    </row>
    <row r="30" spans="2:41" ht="22.15" customHeight="1" x14ac:dyDescent="0.15">
      <c r="B30" s="38"/>
      <c r="C30" s="1"/>
      <c r="D30" s="1"/>
      <c r="E30" s="80" t="s">
        <v>21</v>
      </c>
      <c r="F30" s="80"/>
      <c r="G30" s="1"/>
      <c r="H30" s="14"/>
      <c r="I30" s="24">
        <v>2112</v>
      </c>
      <c r="J30" s="24">
        <v>204949</v>
      </c>
      <c r="K30" s="24">
        <v>4634284</v>
      </c>
      <c r="L30" s="24">
        <v>2092</v>
      </c>
      <c r="M30" s="24">
        <v>204498</v>
      </c>
      <c r="N30" s="24">
        <v>4844120</v>
      </c>
      <c r="O30" s="24">
        <v>2073</v>
      </c>
      <c r="P30" s="24">
        <v>203952</v>
      </c>
      <c r="Q30" s="24">
        <v>5045500</v>
      </c>
      <c r="R30" s="24">
        <v>1990</v>
      </c>
      <c r="S30" s="24">
        <v>196079</v>
      </c>
      <c r="T30" s="24">
        <v>5027895</v>
      </c>
      <c r="U30" s="24">
        <v>1979</v>
      </c>
      <c r="V30" s="24">
        <v>198292</v>
      </c>
      <c r="W30" s="24">
        <v>5412808</v>
      </c>
      <c r="X30" s="24">
        <v>1969</v>
      </c>
      <c r="Y30" s="47">
        <v>200046</v>
      </c>
      <c r="Z30" s="50">
        <v>5809589</v>
      </c>
      <c r="AA30" s="24">
        <v>1963</v>
      </c>
      <c r="AB30" s="47">
        <v>202931</v>
      </c>
      <c r="AC30" s="50">
        <v>5765133</v>
      </c>
      <c r="AD30" s="24">
        <v>1957</v>
      </c>
      <c r="AE30" s="47">
        <v>207280</v>
      </c>
      <c r="AF30" s="50">
        <v>6377568</v>
      </c>
      <c r="AG30" s="73">
        <v>1955</v>
      </c>
      <c r="AH30" s="73">
        <v>210027</v>
      </c>
      <c r="AI30" s="73">
        <v>6775327</v>
      </c>
      <c r="AJ30" s="73">
        <v>1948</v>
      </c>
      <c r="AK30" s="73">
        <v>212969</v>
      </c>
      <c r="AL30" s="73">
        <v>6593472</v>
      </c>
      <c r="AM30" s="24">
        <v>1951</v>
      </c>
      <c r="AN30" s="24">
        <v>216982</v>
      </c>
      <c r="AO30" s="24">
        <v>7014359</v>
      </c>
    </row>
    <row r="31" spans="2:41" ht="22.15" customHeight="1" x14ac:dyDescent="0.15">
      <c r="B31" s="38"/>
      <c r="C31" s="1"/>
      <c r="D31" s="80" t="s">
        <v>26</v>
      </c>
      <c r="E31" s="80"/>
      <c r="F31" s="1"/>
      <c r="G31" s="1"/>
      <c r="H31" s="14"/>
      <c r="I31" s="24">
        <f t="shared" ref="I31:N31" si="8">SUM(I32:I33)</f>
        <v>4078</v>
      </c>
      <c r="J31" s="24">
        <f t="shared" si="8"/>
        <v>2124453</v>
      </c>
      <c r="K31" s="24">
        <f t="shared" si="8"/>
        <v>123946367</v>
      </c>
      <c r="L31" s="24">
        <f t="shared" si="8"/>
        <v>4113</v>
      </c>
      <c r="M31" s="24">
        <f t="shared" si="8"/>
        <v>2134846</v>
      </c>
      <c r="N31" s="24">
        <f t="shared" si="8"/>
        <v>125816835</v>
      </c>
      <c r="O31" s="24">
        <f>SUM(O32:O33)</f>
        <v>4154</v>
      </c>
      <c r="P31" s="24">
        <f>SUM(P32:P33)</f>
        <v>2151333</v>
      </c>
      <c r="Q31" s="24">
        <f>SUM(Q32:Q33)</f>
        <v>127936644</v>
      </c>
      <c r="R31" s="24">
        <v>4196</v>
      </c>
      <c r="S31" s="24">
        <v>2193910</v>
      </c>
      <c r="T31" s="24">
        <v>129526884</v>
      </c>
      <c r="U31" s="24">
        <v>4227</v>
      </c>
      <c r="V31" s="24">
        <v>2223591</v>
      </c>
      <c r="W31" s="24">
        <v>132439664</v>
      </c>
      <c r="X31" s="24">
        <v>4253</v>
      </c>
      <c r="Y31" s="47">
        <v>2290982</v>
      </c>
      <c r="Z31" s="50">
        <v>139493178</v>
      </c>
      <c r="AA31" s="24">
        <v>4286</v>
      </c>
      <c r="AB31" s="47">
        <v>2329129</v>
      </c>
      <c r="AC31" s="50">
        <v>141948156</v>
      </c>
      <c r="AD31" s="24">
        <v>4304</v>
      </c>
      <c r="AE31" s="47">
        <v>2335881</v>
      </c>
      <c r="AF31" s="50">
        <v>143910863</v>
      </c>
      <c r="AG31" s="73">
        <f t="shared" ref="AG31:AI31" si="9">SUM(AG32:AG33)</f>
        <v>4337</v>
      </c>
      <c r="AH31" s="73">
        <f t="shared" si="9"/>
        <v>2350262</v>
      </c>
      <c r="AI31" s="73">
        <f t="shared" si="9"/>
        <v>145732738</v>
      </c>
      <c r="AJ31" s="73">
        <v>4375</v>
      </c>
      <c r="AK31" s="73">
        <v>2369875</v>
      </c>
      <c r="AL31" s="73">
        <v>146741922</v>
      </c>
      <c r="AM31" s="24">
        <f t="shared" ref="AM31:AO31" si="10">SUM(AM32:AM33)</f>
        <v>4382</v>
      </c>
      <c r="AN31" s="24">
        <f t="shared" si="10"/>
        <v>2383461</v>
      </c>
      <c r="AO31" s="24">
        <f t="shared" si="10"/>
        <v>148213171</v>
      </c>
    </row>
    <row r="32" spans="2:41" ht="22.15" customHeight="1" x14ac:dyDescent="0.15">
      <c r="B32" s="38"/>
      <c r="C32" s="1"/>
      <c r="D32" s="1"/>
      <c r="E32" s="80" t="s">
        <v>27</v>
      </c>
      <c r="F32" s="80"/>
      <c r="G32" s="80"/>
      <c r="H32" s="14"/>
      <c r="I32" s="24">
        <v>2423</v>
      </c>
      <c r="J32" s="24">
        <v>1551782</v>
      </c>
      <c r="K32" s="24">
        <v>94486234</v>
      </c>
      <c r="L32" s="24">
        <v>2454</v>
      </c>
      <c r="M32" s="24">
        <v>1558209</v>
      </c>
      <c r="N32" s="24">
        <v>96449937</v>
      </c>
      <c r="O32" s="24">
        <v>2486</v>
      </c>
      <c r="P32" s="24">
        <v>1578345</v>
      </c>
      <c r="Q32" s="24">
        <v>97018539</v>
      </c>
      <c r="R32" s="24">
        <v>2517</v>
      </c>
      <c r="S32" s="24">
        <v>1592240</v>
      </c>
      <c r="T32" s="24">
        <v>97301794</v>
      </c>
      <c r="U32" s="24">
        <v>2544</v>
      </c>
      <c r="V32" s="24">
        <v>1611895</v>
      </c>
      <c r="W32" s="24">
        <v>99280982</v>
      </c>
      <c r="X32" s="24">
        <v>2565</v>
      </c>
      <c r="Y32" s="47">
        <v>1658806</v>
      </c>
      <c r="Z32" s="50">
        <v>104037771</v>
      </c>
      <c r="AA32" s="24">
        <v>2584</v>
      </c>
      <c r="AB32" s="47">
        <v>1672256</v>
      </c>
      <c r="AC32" s="50">
        <v>104803286</v>
      </c>
      <c r="AD32" s="24">
        <v>2604</v>
      </c>
      <c r="AE32" s="47">
        <v>1678059</v>
      </c>
      <c r="AF32" s="50">
        <v>105655809</v>
      </c>
      <c r="AG32" s="73">
        <v>2626</v>
      </c>
      <c r="AH32" s="73">
        <v>1683242</v>
      </c>
      <c r="AI32" s="73">
        <v>106230046</v>
      </c>
      <c r="AJ32" s="73">
        <v>2654</v>
      </c>
      <c r="AK32" s="73">
        <v>1699193</v>
      </c>
      <c r="AL32" s="73">
        <v>107505055</v>
      </c>
      <c r="AM32" s="24">
        <v>2661</v>
      </c>
      <c r="AN32" s="24">
        <v>1704679</v>
      </c>
      <c r="AO32" s="24">
        <v>108246018</v>
      </c>
    </row>
    <row r="33" spans="2:41" ht="22.15" customHeight="1" x14ac:dyDescent="0.15">
      <c r="B33" s="38"/>
      <c r="C33" s="1"/>
      <c r="D33" s="1"/>
      <c r="E33" s="80" t="s">
        <v>21</v>
      </c>
      <c r="F33" s="80"/>
      <c r="G33" s="80"/>
      <c r="H33" s="14"/>
      <c r="I33" s="24">
        <v>1655</v>
      </c>
      <c r="J33" s="24">
        <v>572671</v>
      </c>
      <c r="K33" s="24">
        <v>29460133</v>
      </c>
      <c r="L33" s="24">
        <v>1659</v>
      </c>
      <c r="M33" s="24">
        <v>576637</v>
      </c>
      <c r="N33" s="24">
        <v>29366898</v>
      </c>
      <c r="O33" s="24">
        <v>1668</v>
      </c>
      <c r="P33" s="24">
        <v>572988</v>
      </c>
      <c r="Q33" s="24">
        <v>30918105</v>
      </c>
      <c r="R33" s="24">
        <f>R31-R32</f>
        <v>1679</v>
      </c>
      <c r="S33" s="24">
        <f>S31-S32</f>
        <v>601670</v>
      </c>
      <c r="T33" s="24">
        <f>T31-T32</f>
        <v>32225090</v>
      </c>
      <c r="U33" s="24">
        <v>1683</v>
      </c>
      <c r="V33" s="24">
        <v>611696</v>
      </c>
      <c r="W33" s="24">
        <v>33158682</v>
      </c>
      <c r="X33" s="24">
        <v>1688</v>
      </c>
      <c r="Y33" s="47">
        <v>632176</v>
      </c>
      <c r="Z33" s="50">
        <v>35455407</v>
      </c>
      <c r="AA33" s="24">
        <v>1702</v>
      </c>
      <c r="AB33" s="47">
        <v>656873</v>
      </c>
      <c r="AC33" s="50">
        <v>37144870</v>
      </c>
      <c r="AD33" s="24">
        <v>1700</v>
      </c>
      <c r="AE33" s="47">
        <v>657822</v>
      </c>
      <c r="AF33" s="50">
        <v>38255054</v>
      </c>
      <c r="AG33" s="73">
        <v>1711</v>
      </c>
      <c r="AH33" s="73">
        <v>667020</v>
      </c>
      <c r="AI33" s="73">
        <v>39502692</v>
      </c>
      <c r="AJ33" s="73">
        <v>1721</v>
      </c>
      <c r="AK33" s="73">
        <v>670682</v>
      </c>
      <c r="AL33" s="73">
        <v>39236867</v>
      </c>
      <c r="AM33" s="24">
        <v>1721</v>
      </c>
      <c r="AN33" s="24">
        <v>678782</v>
      </c>
      <c r="AO33" s="24">
        <v>39967153</v>
      </c>
    </row>
    <row r="34" spans="2:41" ht="22.15" customHeight="1" x14ac:dyDescent="0.15">
      <c r="B34" s="38"/>
      <c r="C34" s="1"/>
      <c r="D34" s="1"/>
      <c r="E34" s="1"/>
      <c r="F34" s="1"/>
      <c r="G34" s="1"/>
      <c r="H34" s="14"/>
      <c r="I34" s="1"/>
      <c r="J34" s="1"/>
      <c r="K34" s="1"/>
      <c r="L34" s="1"/>
      <c r="M34" s="1"/>
      <c r="N34" s="1"/>
      <c r="O34" s="1"/>
      <c r="P34" s="1"/>
      <c r="Q34" s="1"/>
      <c r="R34" s="24"/>
      <c r="S34" s="24"/>
      <c r="T34" s="24"/>
      <c r="U34" s="24"/>
      <c r="V34" s="24"/>
      <c r="W34" s="24"/>
      <c r="Y34" s="46"/>
      <c r="Z34" s="51"/>
      <c r="AB34" s="46"/>
      <c r="AC34" s="51"/>
      <c r="AE34" s="46"/>
      <c r="AF34" s="51"/>
      <c r="AG34" s="73"/>
      <c r="AH34" s="73"/>
      <c r="AI34" s="73"/>
      <c r="AJ34" s="73"/>
      <c r="AK34" s="73"/>
      <c r="AL34" s="73"/>
      <c r="AM34" s="24"/>
      <c r="AN34" s="24"/>
      <c r="AO34" s="24"/>
    </row>
    <row r="35" spans="2:41" s="19" customFormat="1" ht="22.15" customHeight="1" x14ac:dyDescent="0.15">
      <c r="B35" s="44"/>
      <c r="C35" s="20" t="s">
        <v>28</v>
      </c>
      <c r="D35" s="20"/>
      <c r="E35" s="20"/>
      <c r="F35" s="20"/>
      <c r="G35" s="20"/>
      <c r="H35" s="21"/>
      <c r="I35" s="25">
        <f>SUM(I36:I38)</f>
        <v>695</v>
      </c>
      <c r="J35" s="26" t="s">
        <v>29</v>
      </c>
      <c r="K35" s="25">
        <f>SUM(K36:K38)</f>
        <v>45360612</v>
      </c>
      <c r="L35" s="25">
        <f>SUM(L36:L38)</f>
        <v>730</v>
      </c>
      <c r="M35" s="26" t="s">
        <v>29</v>
      </c>
      <c r="N35" s="25">
        <f>SUM(N36:N38)</f>
        <v>43196844</v>
      </c>
      <c r="O35" s="25">
        <f>SUM(O36:O38)</f>
        <v>726</v>
      </c>
      <c r="P35" s="26" t="s">
        <v>29</v>
      </c>
      <c r="Q35" s="25">
        <f>SUM(Q36:Q38)</f>
        <v>44298965</v>
      </c>
      <c r="R35" s="23">
        <f>SUM(R36:R38)</f>
        <v>743</v>
      </c>
      <c r="S35" s="28" t="s">
        <v>29</v>
      </c>
      <c r="T35" s="23">
        <f>SUM(T36:T38)</f>
        <v>44630844</v>
      </c>
      <c r="U35" s="23">
        <f>SUM(U36:U38)</f>
        <v>769</v>
      </c>
      <c r="V35" s="28" t="s">
        <v>29</v>
      </c>
      <c r="W35" s="23">
        <f>SUM(W36:W38)</f>
        <v>46151092</v>
      </c>
      <c r="X35" s="20">
        <v>806</v>
      </c>
      <c r="Y35" s="28" t="s">
        <v>29</v>
      </c>
      <c r="Z35" s="49">
        <v>46020392</v>
      </c>
      <c r="AA35" s="20">
        <v>811</v>
      </c>
      <c r="AB35" s="28" t="s">
        <v>29</v>
      </c>
      <c r="AC35" s="49">
        <v>48426025</v>
      </c>
      <c r="AD35" s="20">
        <v>826</v>
      </c>
      <c r="AE35" s="28" t="s">
        <v>29</v>
      </c>
      <c r="AF35" s="49">
        <v>47342340</v>
      </c>
      <c r="AG35" s="72">
        <f>SUM(AG36:AG38)</f>
        <v>849</v>
      </c>
      <c r="AH35" s="74" t="s">
        <v>35</v>
      </c>
      <c r="AI35" s="72">
        <f>SUM(AI36:AI38)</f>
        <v>46716638</v>
      </c>
      <c r="AJ35" s="72">
        <v>786</v>
      </c>
      <c r="AK35" s="74" t="s">
        <v>35</v>
      </c>
      <c r="AL35" s="72">
        <v>44729545</v>
      </c>
      <c r="AM35" s="23">
        <f>SUM(AM36:AM38)</f>
        <v>859</v>
      </c>
      <c r="AN35" s="28" t="s">
        <v>35</v>
      </c>
      <c r="AO35" s="23">
        <f>SUM(AO36:AO38)</f>
        <v>45328168</v>
      </c>
    </row>
    <row r="36" spans="2:41" ht="22.15" customHeight="1" x14ac:dyDescent="0.15">
      <c r="B36" s="38"/>
      <c r="C36" s="1"/>
      <c r="D36" s="1" t="s">
        <v>30</v>
      </c>
      <c r="E36" s="1"/>
      <c r="F36" s="1"/>
      <c r="G36" s="1"/>
      <c r="H36" s="14"/>
      <c r="I36" s="24">
        <v>203</v>
      </c>
      <c r="J36" s="28" t="s">
        <v>29</v>
      </c>
      <c r="K36" s="24">
        <v>1077131</v>
      </c>
      <c r="L36" s="24">
        <v>217</v>
      </c>
      <c r="M36" s="28" t="s">
        <v>29</v>
      </c>
      <c r="N36" s="24">
        <v>1160784</v>
      </c>
      <c r="O36" s="24">
        <v>204</v>
      </c>
      <c r="P36" s="28" t="s">
        <v>29</v>
      </c>
      <c r="Q36" s="24">
        <v>1119400</v>
      </c>
      <c r="R36" s="24">
        <v>205</v>
      </c>
      <c r="S36" s="28" t="s">
        <v>29</v>
      </c>
      <c r="T36" s="24">
        <v>1179984</v>
      </c>
      <c r="U36" s="24">
        <v>222</v>
      </c>
      <c r="V36" s="28" t="s">
        <v>29</v>
      </c>
      <c r="W36" s="24">
        <v>1319440</v>
      </c>
      <c r="X36" s="24">
        <v>244</v>
      </c>
      <c r="Y36" s="28" t="s">
        <v>29</v>
      </c>
      <c r="Z36" s="50">
        <v>1520874</v>
      </c>
      <c r="AA36" s="24">
        <v>244</v>
      </c>
      <c r="AB36" s="28" t="s">
        <v>29</v>
      </c>
      <c r="AC36" s="50">
        <v>1698434</v>
      </c>
      <c r="AD36" s="24">
        <v>252</v>
      </c>
      <c r="AE36" s="28" t="s">
        <v>29</v>
      </c>
      <c r="AF36" s="50">
        <v>1941534</v>
      </c>
      <c r="AG36" s="73">
        <v>267</v>
      </c>
      <c r="AH36" s="74" t="s">
        <v>35</v>
      </c>
      <c r="AI36" s="73">
        <v>2022090</v>
      </c>
      <c r="AJ36" s="73">
        <v>262</v>
      </c>
      <c r="AK36" s="74" t="s">
        <v>35</v>
      </c>
      <c r="AL36" s="73">
        <v>1951992</v>
      </c>
      <c r="AM36" s="24">
        <v>275</v>
      </c>
      <c r="AN36" s="28" t="s">
        <v>35</v>
      </c>
      <c r="AO36" s="24">
        <v>1890359</v>
      </c>
    </row>
    <row r="37" spans="2:41" ht="22.15" customHeight="1" x14ac:dyDescent="0.15">
      <c r="B37" s="38"/>
      <c r="C37" s="1"/>
      <c r="D37" s="1" t="s">
        <v>31</v>
      </c>
      <c r="E37" s="1"/>
      <c r="F37" s="1"/>
      <c r="G37" s="1"/>
      <c r="H37" s="14"/>
      <c r="I37" s="24">
        <v>479</v>
      </c>
      <c r="J37" s="28" t="s">
        <v>29</v>
      </c>
      <c r="K37" s="24">
        <v>19591089</v>
      </c>
      <c r="L37" s="24">
        <v>499</v>
      </c>
      <c r="M37" s="28" t="s">
        <v>29</v>
      </c>
      <c r="N37" s="24">
        <v>17986700</v>
      </c>
      <c r="O37" s="24">
        <v>508</v>
      </c>
      <c r="P37" s="28" t="s">
        <v>29</v>
      </c>
      <c r="Q37" s="24">
        <v>19604833</v>
      </c>
      <c r="R37" s="24">
        <v>525</v>
      </c>
      <c r="S37" s="28" t="s">
        <v>29</v>
      </c>
      <c r="T37" s="24">
        <v>19675733</v>
      </c>
      <c r="U37" s="24">
        <v>534</v>
      </c>
      <c r="V37" s="28" t="s">
        <v>29</v>
      </c>
      <c r="W37" s="24">
        <v>20265225</v>
      </c>
      <c r="X37" s="24">
        <v>552</v>
      </c>
      <c r="Y37" s="28" t="s">
        <v>29</v>
      </c>
      <c r="Z37" s="50">
        <v>20944750</v>
      </c>
      <c r="AA37" s="24">
        <v>557</v>
      </c>
      <c r="AB37" s="28" t="s">
        <v>29</v>
      </c>
      <c r="AC37" s="50">
        <v>23068288</v>
      </c>
      <c r="AD37" s="24">
        <v>564</v>
      </c>
      <c r="AE37" s="28" t="s">
        <v>29</v>
      </c>
      <c r="AF37" s="50">
        <v>22224713</v>
      </c>
      <c r="AG37" s="73">
        <v>572</v>
      </c>
      <c r="AH37" s="74" t="s">
        <v>35</v>
      </c>
      <c r="AI37" s="73">
        <v>21905746</v>
      </c>
      <c r="AJ37" s="73">
        <v>514</v>
      </c>
      <c r="AK37" s="74" t="s">
        <v>35</v>
      </c>
      <c r="AL37" s="73">
        <v>20227807</v>
      </c>
      <c r="AM37" s="24">
        <v>574</v>
      </c>
      <c r="AN37" s="28" t="s">
        <v>35</v>
      </c>
      <c r="AO37" s="24">
        <v>21315216</v>
      </c>
    </row>
    <row r="38" spans="2:41" ht="22.15" customHeight="1" x14ac:dyDescent="0.15">
      <c r="B38" s="38"/>
      <c r="C38" s="1"/>
      <c r="D38" s="80" t="s">
        <v>32</v>
      </c>
      <c r="E38" s="80"/>
      <c r="F38" s="80"/>
      <c r="G38" s="1"/>
      <c r="H38" s="14"/>
      <c r="I38" s="24">
        <v>13</v>
      </c>
      <c r="J38" s="28" t="s">
        <v>29</v>
      </c>
      <c r="K38" s="24">
        <v>24692392</v>
      </c>
      <c r="L38" s="24">
        <v>14</v>
      </c>
      <c r="M38" s="28" t="s">
        <v>29</v>
      </c>
      <c r="N38" s="24">
        <v>24049360</v>
      </c>
      <c r="O38" s="24">
        <v>14</v>
      </c>
      <c r="P38" s="28" t="s">
        <v>29</v>
      </c>
      <c r="Q38" s="24">
        <v>23574732</v>
      </c>
      <c r="R38" s="24">
        <v>13</v>
      </c>
      <c r="S38" s="28" t="s">
        <v>29</v>
      </c>
      <c r="T38" s="24">
        <v>23775127</v>
      </c>
      <c r="U38" s="24">
        <v>13</v>
      </c>
      <c r="V38" s="28" t="s">
        <v>29</v>
      </c>
      <c r="W38" s="24">
        <v>24566427</v>
      </c>
      <c r="X38" s="24">
        <v>10</v>
      </c>
      <c r="Y38" s="28" t="s">
        <v>29</v>
      </c>
      <c r="Z38" s="50">
        <v>23554768</v>
      </c>
      <c r="AA38" s="24">
        <v>10</v>
      </c>
      <c r="AB38" s="28" t="s">
        <v>29</v>
      </c>
      <c r="AC38" s="50">
        <v>23659303</v>
      </c>
      <c r="AD38" s="24">
        <v>10</v>
      </c>
      <c r="AE38" s="28" t="s">
        <v>29</v>
      </c>
      <c r="AF38" s="50">
        <v>23176093</v>
      </c>
      <c r="AG38" s="73">
        <v>10</v>
      </c>
      <c r="AH38" s="74" t="s">
        <v>35</v>
      </c>
      <c r="AI38" s="73">
        <v>22788802</v>
      </c>
      <c r="AJ38" s="73">
        <v>10</v>
      </c>
      <c r="AK38" s="74" t="s">
        <v>35</v>
      </c>
      <c r="AL38" s="73">
        <v>22549746</v>
      </c>
      <c r="AM38" s="24">
        <v>10</v>
      </c>
      <c r="AN38" s="28" t="s">
        <v>35</v>
      </c>
      <c r="AO38" s="24">
        <v>22122593</v>
      </c>
    </row>
    <row r="39" spans="2:41" ht="12.6" customHeight="1" x14ac:dyDescent="0.15">
      <c r="B39" s="39"/>
      <c r="C39" s="7"/>
      <c r="D39" s="7"/>
      <c r="E39" s="7"/>
      <c r="F39" s="7"/>
      <c r="G39" s="7"/>
      <c r="H39" s="17"/>
      <c r="I39" s="2"/>
      <c r="J39" s="2"/>
      <c r="K39" s="2"/>
      <c r="L39" s="2"/>
      <c r="M39" s="2"/>
      <c r="N39" s="2"/>
      <c r="O39" s="2"/>
      <c r="P39" s="2"/>
      <c r="Q39" s="2"/>
      <c r="R39" s="27"/>
      <c r="S39" s="27"/>
      <c r="T39" s="27"/>
      <c r="U39" s="29"/>
      <c r="V39" s="29"/>
      <c r="W39" s="29"/>
      <c r="X39" s="7"/>
      <c r="Y39" s="7"/>
      <c r="Z39" s="7"/>
      <c r="AA39" s="7"/>
      <c r="AB39" s="7"/>
      <c r="AC39" s="7"/>
      <c r="AD39" s="7"/>
      <c r="AE39" s="7"/>
      <c r="AF39" s="7"/>
      <c r="AG39" s="62"/>
      <c r="AH39" s="62"/>
      <c r="AI39" s="62"/>
      <c r="AJ39" s="62"/>
      <c r="AK39" s="62"/>
      <c r="AL39" s="62"/>
      <c r="AM39" s="29"/>
      <c r="AN39" s="29"/>
      <c r="AO39" s="29"/>
    </row>
    <row r="40" spans="2:41" x14ac:dyDescent="0.1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0"/>
      <c r="V40" s="30"/>
      <c r="W40" s="30"/>
      <c r="Z40" s="12"/>
    </row>
    <row r="41" spans="2:41" x14ac:dyDescent="0.15">
      <c r="C41" s="80" t="s">
        <v>36</v>
      </c>
      <c r="D41" s="80"/>
      <c r="E41" s="80"/>
      <c r="F41" s="80"/>
      <c r="G41" s="8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Z41" s="12"/>
    </row>
    <row r="42" spans="2:41" x14ac:dyDescent="0.1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Z42" s="12"/>
    </row>
    <row r="43" spans="2:41" x14ac:dyDescent="0.1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Z43" s="12"/>
    </row>
    <row r="44" spans="2:41" x14ac:dyDescent="0.1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Z44" s="12"/>
    </row>
    <row r="45" spans="2:41" x14ac:dyDescent="0.1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Z45" s="12"/>
    </row>
    <row r="46" spans="2:41" x14ac:dyDescent="0.1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Z46" s="12"/>
    </row>
    <row r="47" spans="2:41" x14ac:dyDescent="0.15">
      <c r="Z47" s="12"/>
    </row>
    <row r="48" spans="2:41" x14ac:dyDescent="0.15">
      <c r="Z48" s="12"/>
    </row>
    <row r="49" spans="26:27" x14ac:dyDescent="0.15">
      <c r="Z49" s="12"/>
    </row>
    <row r="50" spans="26:27" x14ac:dyDescent="0.15">
      <c r="Z50" s="12"/>
    </row>
    <row r="51" spans="26:27" x14ac:dyDescent="0.15">
      <c r="Z51" s="12"/>
    </row>
    <row r="52" spans="26:27" x14ac:dyDescent="0.15">
      <c r="Z52" s="12"/>
    </row>
    <row r="53" spans="26:27" x14ac:dyDescent="0.15">
      <c r="Z53" s="12"/>
    </row>
    <row r="54" spans="26:27" x14ac:dyDescent="0.15">
      <c r="Z54" s="12"/>
    </row>
    <row r="55" spans="26:27" x14ac:dyDescent="0.15">
      <c r="Z55" s="12"/>
    </row>
    <row r="56" spans="26:27" x14ac:dyDescent="0.15">
      <c r="Z56" s="12"/>
    </row>
    <row r="57" spans="26:27" x14ac:dyDescent="0.15">
      <c r="Z57" s="12"/>
    </row>
    <row r="58" spans="26:27" x14ac:dyDescent="0.15">
      <c r="Z58" s="12"/>
      <c r="AA58" s="12"/>
    </row>
    <row r="59" spans="26:27" x14ac:dyDescent="0.15">
      <c r="Z59" s="12"/>
    </row>
    <row r="60" spans="26:27" x14ac:dyDescent="0.15">
      <c r="Z60" s="12"/>
    </row>
    <row r="61" spans="26:27" x14ac:dyDescent="0.15">
      <c r="Z61" s="12"/>
    </row>
    <row r="62" spans="26:27" x14ac:dyDescent="0.15">
      <c r="Z62" s="12"/>
    </row>
    <row r="63" spans="26:27" x14ac:dyDescent="0.15">
      <c r="Z63" s="12"/>
    </row>
    <row r="64" spans="26:27" x14ac:dyDescent="0.15">
      <c r="Z64" s="12"/>
    </row>
    <row r="65" spans="26:26" x14ac:dyDescent="0.15">
      <c r="Z65" s="12"/>
    </row>
    <row r="66" spans="26:26" x14ac:dyDescent="0.15">
      <c r="Z66" s="12"/>
    </row>
    <row r="67" spans="26:26" x14ac:dyDescent="0.15">
      <c r="Z67" s="12"/>
    </row>
    <row r="68" spans="26:26" x14ac:dyDescent="0.15">
      <c r="Z68" s="12"/>
    </row>
    <row r="69" spans="26:26" x14ac:dyDescent="0.15">
      <c r="Z69" s="12"/>
    </row>
    <row r="70" spans="26:26" x14ac:dyDescent="0.15">
      <c r="Z70" s="12"/>
    </row>
    <row r="71" spans="26:26" x14ac:dyDescent="0.15">
      <c r="Z71" s="12"/>
    </row>
    <row r="72" spans="26:26" x14ac:dyDescent="0.15">
      <c r="Z72" s="12"/>
    </row>
    <row r="73" spans="26:26" x14ac:dyDescent="0.15">
      <c r="Z73" s="12"/>
    </row>
    <row r="74" spans="26:26" x14ac:dyDescent="0.15">
      <c r="Z74" s="12"/>
    </row>
    <row r="75" spans="26:26" x14ac:dyDescent="0.15">
      <c r="Z75" s="12"/>
    </row>
  </sheetData>
  <mergeCells count="19">
    <mergeCell ref="C41:G41"/>
    <mergeCell ref="E32:G32"/>
    <mergeCell ref="E33:G33"/>
    <mergeCell ref="D38:F38"/>
    <mergeCell ref="E30:F30"/>
    <mergeCell ref="O4:Q4"/>
    <mergeCell ref="D14:F14"/>
    <mergeCell ref="C26:E26"/>
    <mergeCell ref="D23:E23"/>
    <mergeCell ref="D31:E31"/>
    <mergeCell ref="E29:F29"/>
    <mergeCell ref="E28:F28"/>
    <mergeCell ref="D22:E22"/>
    <mergeCell ref="D27:E27"/>
    <mergeCell ref="D24:E24"/>
    <mergeCell ref="C19:E19"/>
    <mergeCell ref="L4:N4"/>
    <mergeCell ref="I11:K11"/>
    <mergeCell ref="B9:K9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土地・家屋償却資産の状況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2021-07-19T06:22:45Z</dcterms:created>
  <dcterms:modified xsi:type="dcterms:W3CDTF">2023-03-17T06:50:29Z</dcterms:modified>
</cp:coreProperties>
</file>