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74 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<sst xmlns="http://schemas.openxmlformats.org/spreadsheetml/2006/main" count="51" uniqueCount="20">
  <si>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総数</t>
  </si>
  <si>
    <t>-</t>
  </si>
  <si>
    <t>７　４　　産　業</t>
  </si>
  <si>
    <t>（６）小口事業資金融資あっせん制度</t>
  </si>
  <si>
    <t>単位　：　金額千円</t>
  </si>
  <si>
    <t>第  ５ ５  表　　　　年度別・性質別・業種別利用状況</t>
  </si>
  <si>
    <t>区分</t>
  </si>
  <si>
    <t>件数</t>
  </si>
  <si>
    <t>金額</t>
  </si>
  <si>
    <t>運転資金</t>
  </si>
  <si>
    <t>設備資金</t>
  </si>
  <si>
    <t>開業資金</t>
  </si>
  <si>
    <t>-</t>
  </si>
  <si>
    <t>緊急運転資金</t>
  </si>
  <si>
    <t>商業</t>
  </si>
  <si>
    <t>工業</t>
  </si>
  <si>
    <t>建設業</t>
  </si>
  <si>
    <t>-</t>
  </si>
  <si>
    <t>資料　：　生活環境部経済課</t>
  </si>
  <si>
    <t>平成１４年度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</si>
</sst>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8" fontId="4" fillId="0" borderId="0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6" xfId="17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8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7" fillId="0" borderId="7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0">
      <selection activeCell="W21" sqref="W21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33" t="s">
        <v>2</v>
      </c>
      <c r="B1" s="33"/>
      <c r="C1" s="33"/>
      <c r="D1" s="33"/>
      <c r="E1" s="33"/>
      <c r="L1" s="37"/>
      <c r="M1" s="37"/>
      <c r="N1" s="37"/>
      <c r="R1" s="22"/>
    </row>
    <row r="2" spans="1:15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"/>
      <c r="O2" s="5"/>
    </row>
    <row r="3" spans="1:11" ht="14.2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ht="13.5">
      <c r="AJ5" s="5"/>
    </row>
    <row r="6" ht="8.25" customHeight="1"/>
    <row r="7" spans="7:28" ht="14.25">
      <c r="G7" s="24" t="s">
        <v>5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ht="9" customHeight="1"/>
    <row r="10" spans="1:34" ht="13.5">
      <c r="A10" s="1"/>
      <c r="B10" s="6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6" customHeight="1">
      <c r="B11" s="2"/>
      <c r="C11" s="2"/>
      <c r="D11" s="2"/>
      <c r="E11" s="2"/>
      <c r="F11" s="7"/>
      <c r="G11" s="2"/>
      <c r="H11" s="2"/>
      <c r="I11" s="2"/>
      <c r="J11" s="2"/>
      <c r="K11" s="2"/>
      <c r="L11" s="2"/>
      <c r="M11" s="7"/>
      <c r="N11" s="2"/>
      <c r="O11" s="2"/>
      <c r="P11" s="2"/>
      <c r="Q11" s="2"/>
      <c r="R11" s="2"/>
      <c r="S11" s="2"/>
      <c r="T11" s="7"/>
      <c r="U11" s="2"/>
      <c r="V11" s="2"/>
      <c r="W11" s="2"/>
      <c r="X11" s="2"/>
      <c r="Y11" s="2"/>
      <c r="Z11" s="2"/>
      <c r="AA11" s="2"/>
      <c r="AB11" s="7"/>
      <c r="AC11" s="2"/>
      <c r="AD11" s="2"/>
      <c r="AE11" s="2"/>
      <c r="AF11" s="2"/>
      <c r="AG11" s="2"/>
      <c r="AH11" s="2"/>
    </row>
    <row r="12" spans="2:34" ht="15.75" customHeight="1">
      <c r="B12" s="2"/>
      <c r="C12" s="2"/>
      <c r="D12" s="2"/>
      <c r="E12" s="2"/>
      <c r="F12" s="8"/>
      <c r="G12" s="2"/>
      <c r="H12" s="27" t="s">
        <v>19</v>
      </c>
      <c r="I12" s="27"/>
      <c r="J12" s="27"/>
      <c r="K12" s="27"/>
      <c r="L12" s="27"/>
      <c r="M12" s="8"/>
      <c r="N12" s="43" t="str">
        <f>+WIDECHAR(15)</f>
        <v>１５</v>
      </c>
      <c r="O12" s="44"/>
      <c r="P12" s="44"/>
      <c r="Q12" s="44"/>
      <c r="R12" s="44"/>
      <c r="S12" s="44"/>
      <c r="T12" s="45"/>
      <c r="U12" s="43" t="str">
        <f>+WIDECHAR(16)</f>
        <v>１６</v>
      </c>
      <c r="V12" s="46"/>
      <c r="W12" s="46"/>
      <c r="X12" s="46"/>
      <c r="Y12" s="46"/>
      <c r="Z12" s="46"/>
      <c r="AA12" s="46"/>
      <c r="AB12" s="45"/>
      <c r="AC12" s="43" t="str">
        <f>+WIDECHAR(17)</f>
        <v>１７</v>
      </c>
      <c r="AD12" s="44"/>
      <c r="AE12" s="44"/>
      <c r="AF12" s="44"/>
      <c r="AG12" s="44"/>
      <c r="AH12" s="44"/>
    </row>
    <row r="13" spans="2:34" ht="6" customHeight="1">
      <c r="B13" s="27" t="s">
        <v>6</v>
      </c>
      <c r="C13" s="27"/>
      <c r="D13" s="27"/>
      <c r="E13" s="27"/>
      <c r="F13" s="8"/>
      <c r="G13" s="10"/>
      <c r="H13" s="6"/>
      <c r="I13" s="6"/>
      <c r="J13" s="6"/>
      <c r="K13" s="6"/>
      <c r="L13" s="6"/>
      <c r="M13" s="11"/>
      <c r="N13" s="6"/>
      <c r="O13" s="6"/>
      <c r="P13" s="6"/>
      <c r="Q13" s="6"/>
      <c r="R13" s="6"/>
      <c r="S13" s="6"/>
      <c r="T13" s="11"/>
      <c r="U13" s="6"/>
      <c r="V13" s="6"/>
      <c r="W13" s="6"/>
      <c r="X13" s="6"/>
      <c r="Y13" s="6"/>
      <c r="Z13" s="6"/>
      <c r="AA13" s="6"/>
      <c r="AB13" s="11"/>
      <c r="AC13" s="6"/>
      <c r="AD13" s="6"/>
      <c r="AE13" s="6"/>
      <c r="AF13" s="6"/>
      <c r="AG13" s="6"/>
      <c r="AH13" s="6"/>
    </row>
    <row r="14" spans="2:34" ht="6" customHeight="1">
      <c r="B14" s="27"/>
      <c r="C14" s="27"/>
      <c r="D14" s="27"/>
      <c r="E14" s="27"/>
      <c r="F14" s="8"/>
      <c r="G14" s="2"/>
      <c r="H14" s="2"/>
      <c r="I14" s="2"/>
      <c r="J14" s="7"/>
      <c r="K14" s="2"/>
      <c r="L14" s="2"/>
      <c r="M14" s="8"/>
      <c r="N14" s="2"/>
      <c r="O14" s="2"/>
      <c r="P14" s="8"/>
      <c r="Q14" s="2"/>
      <c r="R14" s="2"/>
      <c r="S14" s="2"/>
      <c r="T14" s="8"/>
      <c r="U14" s="2"/>
      <c r="V14" s="2"/>
      <c r="W14" s="8"/>
      <c r="X14" s="2"/>
      <c r="Y14" s="2"/>
      <c r="Z14" s="2"/>
      <c r="AA14" s="2"/>
      <c r="AB14" s="8"/>
      <c r="AC14" s="2"/>
      <c r="AD14" s="2"/>
      <c r="AE14" s="8"/>
      <c r="AF14" s="2"/>
      <c r="AG14" s="2"/>
      <c r="AH14" s="2"/>
    </row>
    <row r="15" spans="2:34" ht="15.75" customHeight="1">
      <c r="B15" s="2"/>
      <c r="C15" s="2"/>
      <c r="D15" s="2"/>
      <c r="E15" s="2"/>
      <c r="F15" s="8"/>
      <c r="G15" s="47" t="s">
        <v>7</v>
      </c>
      <c r="H15" s="48"/>
      <c r="I15" s="48"/>
      <c r="J15" s="49"/>
      <c r="K15" s="47" t="s">
        <v>8</v>
      </c>
      <c r="L15" s="48"/>
      <c r="M15" s="49"/>
      <c r="N15" s="47" t="s">
        <v>7</v>
      </c>
      <c r="O15" s="48"/>
      <c r="P15" s="49"/>
      <c r="Q15" s="47" t="s">
        <v>8</v>
      </c>
      <c r="R15" s="48"/>
      <c r="S15" s="48"/>
      <c r="T15" s="49"/>
      <c r="U15" s="47" t="s">
        <v>7</v>
      </c>
      <c r="V15" s="48"/>
      <c r="W15" s="49"/>
      <c r="X15" s="47" t="s">
        <v>8</v>
      </c>
      <c r="Y15" s="23"/>
      <c r="Z15" s="48"/>
      <c r="AA15" s="48"/>
      <c r="AB15" s="49"/>
      <c r="AC15" s="47" t="s">
        <v>7</v>
      </c>
      <c r="AD15" s="48"/>
      <c r="AE15" s="49"/>
      <c r="AF15" s="47" t="s">
        <v>8</v>
      </c>
      <c r="AG15" s="48"/>
      <c r="AH15" s="48"/>
    </row>
    <row r="16" spans="1:34" ht="6" customHeight="1">
      <c r="A16" s="1"/>
      <c r="B16" s="6"/>
      <c r="C16" s="6"/>
      <c r="D16" s="6"/>
      <c r="E16" s="6"/>
      <c r="F16" s="11"/>
      <c r="G16" s="6"/>
      <c r="H16" s="6"/>
      <c r="I16" s="6"/>
      <c r="J16" s="11"/>
      <c r="K16" s="6"/>
      <c r="L16" s="6"/>
      <c r="M16" s="11"/>
      <c r="N16" s="6"/>
      <c r="O16" s="6"/>
      <c r="P16" s="11"/>
      <c r="Q16" s="6"/>
      <c r="R16" s="6"/>
      <c r="S16" s="6"/>
      <c r="T16" s="11"/>
      <c r="U16" s="6"/>
      <c r="V16" s="6"/>
      <c r="W16" s="11"/>
      <c r="X16" s="6"/>
      <c r="Y16" s="6"/>
      <c r="Z16" s="6"/>
      <c r="AA16" s="6"/>
      <c r="AB16" s="11"/>
      <c r="AC16" s="6"/>
      <c r="AD16" s="6"/>
      <c r="AE16" s="11"/>
      <c r="AF16" s="6"/>
      <c r="AG16" s="6"/>
      <c r="AH16" s="6"/>
    </row>
    <row r="17" spans="2:34" ht="12" customHeight="1">
      <c r="B17" s="2"/>
      <c r="C17" s="2"/>
      <c r="D17" s="2"/>
      <c r="E17" s="2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.75" customHeight="1">
      <c r="B18" s="35" t="s">
        <v>0</v>
      </c>
      <c r="C18" s="35"/>
      <c r="D18" s="35"/>
      <c r="E18" s="35"/>
      <c r="F18" s="13"/>
      <c r="G18" s="41">
        <f>SUM(G19:H22)</f>
        <v>87</v>
      </c>
      <c r="H18" s="42"/>
      <c r="I18" s="42"/>
      <c r="J18" s="14"/>
      <c r="K18" s="34">
        <f>SUM(K19:K22)</f>
        <v>360900</v>
      </c>
      <c r="L18" s="34"/>
      <c r="M18" s="14"/>
      <c r="N18" s="34">
        <f>SUM(N19:O22)</f>
        <v>72</v>
      </c>
      <c r="O18" s="34"/>
      <c r="P18" s="14"/>
      <c r="Q18" s="34">
        <f>SUM(Q19:S22)</f>
        <v>327840</v>
      </c>
      <c r="R18" s="34"/>
      <c r="S18" s="34"/>
      <c r="T18" s="14"/>
      <c r="U18" s="34">
        <f>SUM(U19:V22)</f>
        <v>87</v>
      </c>
      <c r="V18" s="34"/>
      <c r="W18" s="14"/>
      <c r="X18" s="34">
        <f>SUM(X19:AB22)</f>
        <v>411930</v>
      </c>
      <c r="Y18" s="34"/>
      <c r="Z18" s="34"/>
      <c r="AA18" s="34"/>
      <c r="AB18" s="14"/>
      <c r="AC18" s="39">
        <f>SUM(AC19:AD22)</f>
        <v>85</v>
      </c>
      <c r="AD18" s="39"/>
      <c r="AE18" s="19"/>
      <c r="AF18" s="39">
        <f>SUM(AF19:AG22)</f>
        <v>381754</v>
      </c>
      <c r="AG18" s="39"/>
      <c r="AH18" s="15"/>
    </row>
    <row r="19" spans="2:34" ht="15.75" customHeight="1">
      <c r="B19" s="12"/>
      <c r="C19" s="35" t="s">
        <v>9</v>
      </c>
      <c r="D19" s="35"/>
      <c r="E19" s="35"/>
      <c r="F19" s="36"/>
      <c r="G19" s="41">
        <f>+G25+H25+H31+H37+G37</f>
        <v>67</v>
      </c>
      <c r="H19" s="42"/>
      <c r="I19" s="42"/>
      <c r="J19" s="14"/>
      <c r="K19" s="34">
        <f>+K25+K31+K37</f>
        <v>304910</v>
      </c>
      <c r="L19" s="34"/>
      <c r="M19" s="14"/>
      <c r="N19" s="34">
        <f>+N25+N31+N37</f>
        <v>53</v>
      </c>
      <c r="O19" s="34"/>
      <c r="P19" s="14"/>
      <c r="Q19" s="34">
        <f>+Q25+Q31+Q37</f>
        <v>227100</v>
      </c>
      <c r="R19" s="34"/>
      <c r="S19" s="34"/>
      <c r="T19" s="14"/>
      <c r="U19" s="34">
        <f>+U25+U31+U37</f>
        <v>53</v>
      </c>
      <c r="V19" s="34"/>
      <c r="W19" s="14"/>
      <c r="X19" s="34">
        <f>+X25+X31+X37</f>
        <v>243980</v>
      </c>
      <c r="Y19" s="34"/>
      <c r="Z19" s="34"/>
      <c r="AA19" s="34"/>
      <c r="AB19" s="14"/>
      <c r="AC19" s="39">
        <f>+AC25+AC31+AC37</f>
        <v>45</v>
      </c>
      <c r="AD19" s="39"/>
      <c r="AE19" s="19"/>
      <c r="AF19" s="39">
        <f>AF25+AF31+AF37</f>
        <v>210716</v>
      </c>
      <c r="AG19" s="39"/>
      <c r="AH19" s="15"/>
    </row>
    <row r="20" spans="2:34" ht="15.75" customHeight="1">
      <c r="B20" s="12"/>
      <c r="C20" s="35" t="s">
        <v>10</v>
      </c>
      <c r="D20" s="35"/>
      <c r="E20" s="35"/>
      <c r="F20" s="36"/>
      <c r="G20" s="41">
        <f>+H26+H32+H38</f>
        <v>14</v>
      </c>
      <c r="H20" s="42"/>
      <c r="I20" s="42"/>
      <c r="J20" s="14"/>
      <c r="K20" s="34">
        <f>+K26+K32+K38</f>
        <v>54990</v>
      </c>
      <c r="L20" s="34"/>
      <c r="M20" s="14"/>
      <c r="N20" s="34">
        <f>+N26+N32+N38</f>
        <v>19</v>
      </c>
      <c r="O20" s="34"/>
      <c r="P20" s="14"/>
      <c r="Q20" s="34">
        <f>+Q26+Q32+Q38</f>
        <v>73740</v>
      </c>
      <c r="R20" s="34"/>
      <c r="S20" s="34"/>
      <c r="T20" s="14"/>
      <c r="U20" s="34">
        <f>+U26+U32+U38</f>
        <v>28</v>
      </c>
      <c r="V20" s="34"/>
      <c r="W20" s="14"/>
      <c r="X20" s="34">
        <f>+X26+X32+X38</f>
        <v>136680</v>
      </c>
      <c r="Y20" s="34"/>
      <c r="Z20" s="34"/>
      <c r="AA20" s="34"/>
      <c r="AB20" s="14"/>
      <c r="AC20" s="39">
        <f>+AC26+AC32+AC38</f>
        <v>25</v>
      </c>
      <c r="AD20" s="39"/>
      <c r="AE20" s="19"/>
      <c r="AF20" s="39">
        <f>AF26+AF32+AF38</f>
        <v>119138</v>
      </c>
      <c r="AG20" s="39"/>
      <c r="AH20" s="15"/>
    </row>
    <row r="21" spans="2:34" ht="15.75" customHeight="1">
      <c r="B21" s="12"/>
      <c r="C21" s="35" t="s">
        <v>11</v>
      </c>
      <c r="D21" s="35"/>
      <c r="E21" s="35"/>
      <c r="F21" s="36"/>
      <c r="G21" s="41" t="s">
        <v>1</v>
      </c>
      <c r="H21" s="42"/>
      <c r="I21" s="42"/>
      <c r="J21" s="14"/>
      <c r="K21" s="34" t="s">
        <v>12</v>
      </c>
      <c r="L21" s="34"/>
      <c r="M21" s="14"/>
      <c r="N21" s="34" t="s">
        <v>12</v>
      </c>
      <c r="O21" s="34"/>
      <c r="P21" s="14"/>
      <c r="Q21" s="34" t="s">
        <v>12</v>
      </c>
      <c r="R21" s="34"/>
      <c r="S21" s="34"/>
      <c r="T21" s="14"/>
      <c r="U21" s="34" t="s">
        <v>12</v>
      </c>
      <c r="V21" s="34"/>
      <c r="W21" s="14"/>
      <c r="X21" s="34">
        <f>X27+X39</f>
        <v>4000</v>
      </c>
      <c r="Y21" s="34"/>
      <c r="Z21" s="34"/>
      <c r="AA21" s="34"/>
      <c r="AB21" s="14"/>
      <c r="AC21" s="39">
        <f>+AC27+AC39+AC33</f>
        <v>4</v>
      </c>
      <c r="AD21" s="39"/>
      <c r="AE21" s="19"/>
      <c r="AF21" s="39">
        <f>AF27+AF39+AF33</f>
        <v>13000</v>
      </c>
      <c r="AG21" s="39"/>
      <c r="AH21" s="15"/>
    </row>
    <row r="22" spans="2:34" ht="15.75" customHeight="1">
      <c r="B22" s="12"/>
      <c r="C22" s="35" t="s">
        <v>13</v>
      </c>
      <c r="D22" s="35"/>
      <c r="E22" s="35"/>
      <c r="F22" s="36"/>
      <c r="G22" s="41">
        <f>+H40</f>
        <v>6</v>
      </c>
      <c r="H22" s="42"/>
      <c r="I22" s="42"/>
      <c r="J22" s="14"/>
      <c r="K22" s="34">
        <f>K34</f>
        <v>1000</v>
      </c>
      <c r="L22" s="34"/>
      <c r="M22" s="14"/>
      <c r="N22" s="34">
        <f>+O34</f>
        <v>0</v>
      </c>
      <c r="O22" s="34"/>
      <c r="P22" s="14"/>
      <c r="Q22" s="34">
        <f>+Q34+Q28+Q40</f>
        <v>27000</v>
      </c>
      <c r="R22" s="34"/>
      <c r="S22" s="34"/>
      <c r="T22" s="14"/>
      <c r="U22" s="34">
        <f>+V34+V28+U40</f>
        <v>6</v>
      </c>
      <c r="V22" s="34"/>
      <c r="W22" s="14"/>
      <c r="X22" s="34">
        <f>+X28+X34+X40</f>
        <v>27270</v>
      </c>
      <c r="Y22" s="34"/>
      <c r="Z22" s="34"/>
      <c r="AA22" s="34"/>
      <c r="AB22" s="14"/>
      <c r="AC22" s="39">
        <f>+AC28+AC34+AC40</f>
        <v>11</v>
      </c>
      <c r="AD22" s="39"/>
      <c r="AE22" s="19"/>
      <c r="AF22" s="39">
        <f>AF28+AF34+AF40</f>
        <v>38900</v>
      </c>
      <c r="AG22" s="39"/>
      <c r="AH22" s="15"/>
    </row>
    <row r="23" spans="2:34" ht="15.75" customHeight="1">
      <c r="B23" s="9"/>
      <c r="C23" s="9"/>
      <c r="D23" s="9"/>
      <c r="E23" s="9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8"/>
      <c r="AD23" s="18"/>
      <c r="AE23" s="18"/>
      <c r="AF23" s="18"/>
      <c r="AG23" s="18"/>
      <c r="AH23" s="17"/>
    </row>
    <row r="24" spans="2:34" ht="15.75" customHeight="1">
      <c r="B24" s="27" t="s">
        <v>14</v>
      </c>
      <c r="C24" s="27"/>
      <c r="D24" s="27"/>
      <c r="E24" s="27"/>
      <c r="F24" s="16"/>
      <c r="G24" s="3"/>
      <c r="H24" s="40">
        <f>SUM(H25:I28)</f>
        <v>56</v>
      </c>
      <c r="I24" s="40"/>
      <c r="J24" s="20"/>
      <c r="K24" s="40">
        <f>SUM(K25:M28)</f>
        <v>215550</v>
      </c>
      <c r="L24" s="40"/>
      <c r="M24" s="20"/>
      <c r="N24" s="40">
        <f>SUM(N25:O28)</f>
        <v>39</v>
      </c>
      <c r="O24" s="40"/>
      <c r="P24" s="20"/>
      <c r="Q24" s="40">
        <f>SUM(Q25:R28)</f>
        <v>166590</v>
      </c>
      <c r="R24" s="40"/>
      <c r="S24" s="40"/>
      <c r="T24" s="20"/>
      <c r="U24" s="40">
        <f>SUM(U25:V28)</f>
        <v>46</v>
      </c>
      <c r="V24" s="40"/>
      <c r="W24" s="20"/>
      <c r="X24" s="39">
        <f>SUM(X25:Z28)</f>
        <v>197870</v>
      </c>
      <c r="Y24" s="39"/>
      <c r="Z24" s="39"/>
      <c r="AA24" s="39"/>
      <c r="AB24" s="20"/>
      <c r="AC24" s="39">
        <f>SUM(AC25:AD28)</f>
        <v>50</v>
      </c>
      <c r="AD24" s="39"/>
      <c r="AE24" s="19"/>
      <c r="AF24" s="39">
        <f>SUM(AF25:AF28)</f>
        <v>205008</v>
      </c>
      <c r="AG24" s="39"/>
      <c r="AH24" s="17"/>
    </row>
    <row r="25" spans="2:34" ht="15.75" customHeight="1">
      <c r="B25" s="9"/>
      <c r="C25" s="27" t="s">
        <v>9</v>
      </c>
      <c r="D25" s="27"/>
      <c r="E25" s="27"/>
      <c r="F25" s="28"/>
      <c r="G25" s="3"/>
      <c r="H25" s="32">
        <v>41</v>
      </c>
      <c r="I25" s="32"/>
      <c r="J25" s="3"/>
      <c r="K25" s="32">
        <v>164160</v>
      </c>
      <c r="L25" s="32"/>
      <c r="M25" s="3"/>
      <c r="N25" s="32">
        <v>23</v>
      </c>
      <c r="O25" s="32"/>
      <c r="P25" s="3"/>
      <c r="Q25" s="26">
        <v>98100</v>
      </c>
      <c r="R25" s="26"/>
      <c r="S25" s="26"/>
      <c r="T25" s="3"/>
      <c r="U25" s="26">
        <v>28</v>
      </c>
      <c r="V25" s="26"/>
      <c r="W25" s="3"/>
      <c r="X25" s="31">
        <v>121390</v>
      </c>
      <c r="Y25" s="31"/>
      <c r="Z25" s="31"/>
      <c r="AA25" s="31"/>
      <c r="AB25" s="3"/>
      <c r="AC25" s="26">
        <v>25</v>
      </c>
      <c r="AD25" s="26"/>
      <c r="AE25" s="18"/>
      <c r="AF25" s="26">
        <v>105200</v>
      </c>
      <c r="AG25" s="26"/>
      <c r="AH25" s="17"/>
    </row>
    <row r="26" spans="2:35" ht="15.75" customHeight="1">
      <c r="B26" s="9"/>
      <c r="C26" s="27" t="s">
        <v>10</v>
      </c>
      <c r="D26" s="27"/>
      <c r="E26" s="27"/>
      <c r="F26" s="28"/>
      <c r="G26" s="3"/>
      <c r="H26" s="32">
        <v>8</v>
      </c>
      <c r="I26" s="32"/>
      <c r="J26" s="3"/>
      <c r="K26" s="32">
        <v>28290</v>
      </c>
      <c r="L26" s="32"/>
      <c r="M26" s="3"/>
      <c r="N26" s="32">
        <v>9</v>
      </c>
      <c r="O26" s="32"/>
      <c r="P26" s="3"/>
      <c r="Q26" s="26">
        <v>40490</v>
      </c>
      <c r="R26" s="26"/>
      <c r="S26" s="26"/>
      <c r="T26" s="3"/>
      <c r="U26" s="26">
        <v>14</v>
      </c>
      <c r="V26" s="26"/>
      <c r="W26" s="3"/>
      <c r="X26" s="31">
        <v>66480</v>
      </c>
      <c r="Y26" s="31"/>
      <c r="Z26" s="31"/>
      <c r="AA26" s="31"/>
      <c r="AB26" s="3"/>
      <c r="AC26" s="26">
        <v>13</v>
      </c>
      <c r="AD26" s="26"/>
      <c r="AE26" s="18"/>
      <c r="AF26" s="26">
        <v>59908</v>
      </c>
      <c r="AG26" s="26"/>
      <c r="AH26" s="17"/>
      <c r="AI26" s="21"/>
    </row>
    <row r="27" spans="2:34" ht="15.75" customHeight="1">
      <c r="B27" s="9"/>
      <c r="C27" s="27" t="s">
        <v>11</v>
      </c>
      <c r="D27" s="27"/>
      <c r="E27" s="27"/>
      <c r="F27" s="28"/>
      <c r="G27" s="3"/>
      <c r="H27" s="32" t="s">
        <v>12</v>
      </c>
      <c r="I27" s="32"/>
      <c r="J27" s="3"/>
      <c r="K27" s="32" t="s">
        <v>1</v>
      </c>
      <c r="L27" s="32"/>
      <c r="M27" s="3"/>
      <c r="N27" s="32">
        <v>3</v>
      </c>
      <c r="O27" s="32"/>
      <c r="P27" s="3"/>
      <c r="Q27" s="26">
        <v>14000</v>
      </c>
      <c r="R27" s="26"/>
      <c r="S27" s="26"/>
      <c r="T27" s="3"/>
      <c r="U27" s="26">
        <v>1</v>
      </c>
      <c r="V27" s="26"/>
      <c r="W27" s="3"/>
      <c r="X27" s="31">
        <v>4000</v>
      </c>
      <c r="Y27" s="31"/>
      <c r="Z27" s="31"/>
      <c r="AA27" s="31"/>
      <c r="AB27" s="3"/>
      <c r="AC27" s="26">
        <v>4</v>
      </c>
      <c r="AD27" s="26"/>
      <c r="AE27" s="18"/>
      <c r="AF27" s="26">
        <v>13000</v>
      </c>
      <c r="AG27" s="26"/>
      <c r="AH27" s="17"/>
    </row>
    <row r="28" spans="2:34" ht="15.75" customHeight="1">
      <c r="B28" s="9"/>
      <c r="C28" s="27" t="s">
        <v>13</v>
      </c>
      <c r="D28" s="27"/>
      <c r="E28" s="27"/>
      <c r="F28" s="28"/>
      <c r="G28" s="3"/>
      <c r="H28" s="32">
        <v>7</v>
      </c>
      <c r="I28" s="32" t="s">
        <v>17</v>
      </c>
      <c r="J28" s="3"/>
      <c r="K28" s="32">
        <v>23100</v>
      </c>
      <c r="L28" s="32"/>
      <c r="M28" s="3"/>
      <c r="N28" s="32">
        <v>4</v>
      </c>
      <c r="O28" s="32"/>
      <c r="P28" s="3"/>
      <c r="Q28" s="26">
        <v>14000</v>
      </c>
      <c r="R28" s="26"/>
      <c r="S28" s="26"/>
      <c r="T28" s="3"/>
      <c r="U28" s="26">
        <v>3</v>
      </c>
      <c r="V28" s="26"/>
      <c r="W28" s="3"/>
      <c r="X28" s="31">
        <v>6000</v>
      </c>
      <c r="Y28" s="31"/>
      <c r="Z28" s="31"/>
      <c r="AA28" s="31"/>
      <c r="AB28" s="3"/>
      <c r="AC28" s="26">
        <v>8</v>
      </c>
      <c r="AD28" s="26"/>
      <c r="AE28" s="18"/>
      <c r="AF28" s="26">
        <v>26900</v>
      </c>
      <c r="AG28" s="26"/>
      <c r="AH28" s="17"/>
    </row>
    <row r="29" spans="2:34" ht="15.75" customHeight="1">
      <c r="B29" s="9"/>
      <c r="C29" s="9"/>
      <c r="D29" s="9"/>
      <c r="E29" s="9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8"/>
      <c r="AD29" s="18"/>
      <c r="AE29" s="18"/>
      <c r="AF29" s="18"/>
      <c r="AG29" s="18"/>
      <c r="AH29" s="17"/>
    </row>
    <row r="30" spans="2:34" ht="15.75" customHeight="1">
      <c r="B30" s="27" t="s">
        <v>15</v>
      </c>
      <c r="C30" s="27"/>
      <c r="D30" s="27"/>
      <c r="E30" s="27"/>
      <c r="F30" s="16"/>
      <c r="G30" s="3"/>
      <c r="H30" s="40">
        <f>SUM(H31:I34)</f>
        <v>5</v>
      </c>
      <c r="I30" s="40"/>
      <c r="J30" s="20"/>
      <c r="K30" s="40">
        <f>SUM(K31:M34)</f>
        <v>17000</v>
      </c>
      <c r="L30" s="40"/>
      <c r="M30" s="20"/>
      <c r="N30" s="40">
        <f>SUM(N31:O34)</f>
        <v>21</v>
      </c>
      <c r="O30" s="40"/>
      <c r="P30" s="20"/>
      <c r="Q30" s="40">
        <f>SUM(Q31:T34)</f>
        <v>83150</v>
      </c>
      <c r="R30" s="40"/>
      <c r="S30" s="40"/>
      <c r="T30" s="20"/>
      <c r="U30" s="39">
        <f>SUM(U31:V34)</f>
        <v>18</v>
      </c>
      <c r="V30" s="39"/>
      <c r="W30" s="20"/>
      <c r="X30" s="39">
        <f>SUM(X31:Y34)</f>
        <v>94700</v>
      </c>
      <c r="Y30" s="39"/>
      <c r="Z30" s="39"/>
      <c r="AA30" s="39"/>
      <c r="AB30" s="20"/>
      <c r="AC30" s="39">
        <f>SUM(AC31:AD34)</f>
        <v>15</v>
      </c>
      <c r="AD30" s="39"/>
      <c r="AE30" s="19"/>
      <c r="AF30" s="39">
        <f>SUM(AF31:AG34)</f>
        <v>86516</v>
      </c>
      <c r="AG30" s="39"/>
      <c r="AH30" s="17"/>
    </row>
    <row r="31" spans="2:34" ht="15.75" customHeight="1">
      <c r="B31" s="9"/>
      <c r="C31" s="27" t="s">
        <v>9</v>
      </c>
      <c r="D31" s="27"/>
      <c r="E31" s="27"/>
      <c r="F31" s="28"/>
      <c r="G31" s="3"/>
      <c r="H31" s="32">
        <v>2</v>
      </c>
      <c r="I31" s="32"/>
      <c r="J31" s="3"/>
      <c r="K31" s="30">
        <v>12000</v>
      </c>
      <c r="L31" s="30"/>
      <c r="M31" s="3"/>
      <c r="N31" s="26">
        <v>15</v>
      </c>
      <c r="O31" s="26"/>
      <c r="P31" s="3"/>
      <c r="Q31" s="31">
        <v>65500</v>
      </c>
      <c r="R31" s="31"/>
      <c r="S31" s="31"/>
      <c r="T31" s="3"/>
      <c r="U31" s="26">
        <v>13</v>
      </c>
      <c r="V31" s="26"/>
      <c r="W31" s="3"/>
      <c r="X31" s="31">
        <v>60500</v>
      </c>
      <c r="Y31" s="31"/>
      <c r="Z31" s="31"/>
      <c r="AA31" s="31"/>
      <c r="AB31" s="3"/>
      <c r="AC31" s="26">
        <v>9</v>
      </c>
      <c r="AD31" s="26"/>
      <c r="AE31" s="18"/>
      <c r="AF31" s="26">
        <v>53516</v>
      </c>
      <c r="AG31" s="26"/>
      <c r="AH31" s="17"/>
    </row>
    <row r="32" spans="2:34" ht="15.75" customHeight="1">
      <c r="B32" s="9"/>
      <c r="C32" s="27" t="s">
        <v>10</v>
      </c>
      <c r="D32" s="27"/>
      <c r="E32" s="27"/>
      <c r="F32" s="28"/>
      <c r="G32" s="3"/>
      <c r="H32" s="32">
        <v>1</v>
      </c>
      <c r="I32" s="32"/>
      <c r="J32" s="3"/>
      <c r="K32" s="30">
        <v>4000</v>
      </c>
      <c r="L32" s="30"/>
      <c r="M32" s="3"/>
      <c r="N32" s="26">
        <v>5</v>
      </c>
      <c r="O32" s="26"/>
      <c r="P32" s="3"/>
      <c r="Q32" s="31">
        <v>12650</v>
      </c>
      <c r="R32" s="31"/>
      <c r="S32" s="31"/>
      <c r="T32" s="3"/>
      <c r="U32" s="26">
        <v>5</v>
      </c>
      <c r="V32" s="26"/>
      <c r="W32" s="3"/>
      <c r="X32" s="31">
        <v>34200</v>
      </c>
      <c r="Y32" s="31"/>
      <c r="Z32" s="31"/>
      <c r="AA32" s="31"/>
      <c r="AB32" s="3"/>
      <c r="AC32" s="26">
        <v>3</v>
      </c>
      <c r="AD32" s="26"/>
      <c r="AE32" s="18"/>
      <c r="AF32" s="26">
        <v>21000</v>
      </c>
      <c r="AG32" s="26"/>
      <c r="AH32" s="17"/>
    </row>
    <row r="33" spans="2:34" ht="15.75" customHeight="1">
      <c r="B33" s="9"/>
      <c r="C33" s="27" t="s">
        <v>11</v>
      </c>
      <c r="D33" s="27"/>
      <c r="E33" s="27"/>
      <c r="F33" s="28"/>
      <c r="G33" s="3"/>
      <c r="H33" s="32" t="s">
        <v>12</v>
      </c>
      <c r="I33" s="32" t="s">
        <v>12</v>
      </c>
      <c r="J33" s="3"/>
      <c r="K33" s="30" t="s">
        <v>1</v>
      </c>
      <c r="L33" s="30"/>
      <c r="M33" s="3"/>
      <c r="N33" s="26" t="s">
        <v>1</v>
      </c>
      <c r="O33" s="26"/>
      <c r="P33" s="3"/>
      <c r="Q33" s="31" t="s">
        <v>1</v>
      </c>
      <c r="R33" s="31"/>
      <c r="S33" s="31"/>
      <c r="T33" s="3"/>
      <c r="U33" s="26">
        <v>0</v>
      </c>
      <c r="V33" s="26"/>
      <c r="W33" s="3"/>
      <c r="X33" s="31">
        <v>0</v>
      </c>
      <c r="Y33" s="31"/>
      <c r="Z33" s="31"/>
      <c r="AA33" s="31"/>
      <c r="AB33" s="3"/>
      <c r="AC33" s="26">
        <v>0</v>
      </c>
      <c r="AD33" s="26"/>
      <c r="AE33" s="18"/>
      <c r="AF33" s="26">
        <v>0</v>
      </c>
      <c r="AG33" s="26"/>
      <c r="AH33" s="17"/>
    </row>
    <row r="34" spans="2:34" ht="15.75" customHeight="1">
      <c r="B34" s="9"/>
      <c r="C34" s="27" t="s">
        <v>13</v>
      </c>
      <c r="D34" s="27"/>
      <c r="E34" s="27"/>
      <c r="F34" s="28"/>
      <c r="G34" s="3"/>
      <c r="H34" s="32">
        <v>1</v>
      </c>
      <c r="I34" s="32">
        <v>1</v>
      </c>
      <c r="J34" s="3"/>
      <c r="K34" s="30">
        <v>1000</v>
      </c>
      <c r="L34" s="30"/>
      <c r="M34" s="3"/>
      <c r="N34" s="26">
        <v>1</v>
      </c>
      <c r="O34" s="26"/>
      <c r="P34" s="3"/>
      <c r="Q34" s="31">
        <v>5000</v>
      </c>
      <c r="R34" s="31"/>
      <c r="S34" s="31"/>
      <c r="T34" s="3"/>
      <c r="U34" s="26">
        <v>0</v>
      </c>
      <c r="V34" s="26"/>
      <c r="W34" s="3"/>
      <c r="X34" s="31">
        <v>0</v>
      </c>
      <c r="Y34" s="31"/>
      <c r="Z34" s="31"/>
      <c r="AA34" s="31"/>
      <c r="AB34" s="3"/>
      <c r="AC34" s="26">
        <v>3</v>
      </c>
      <c r="AD34" s="26"/>
      <c r="AE34" s="18"/>
      <c r="AF34" s="26">
        <v>12000</v>
      </c>
      <c r="AG34" s="26"/>
      <c r="AH34" s="17"/>
    </row>
    <row r="35" spans="2:34" ht="15.75" customHeight="1">
      <c r="B35" s="9"/>
      <c r="C35" s="9"/>
      <c r="D35" s="9"/>
      <c r="E35" s="9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8"/>
      <c r="AD35" s="18"/>
      <c r="AE35" s="18"/>
      <c r="AF35" s="18"/>
      <c r="AG35" s="18"/>
      <c r="AH35" s="17"/>
    </row>
    <row r="36" spans="2:34" ht="15.75" customHeight="1">
      <c r="B36" s="27" t="s">
        <v>16</v>
      </c>
      <c r="C36" s="27"/>
      <c r="D36" s="27"/>
      <c r="E36" s="27"/>
      <c r="F36" s="16"/>
      <c r="G36" s="3"/>
      <c r="H36" s="40">
        <f>SUM(H37:I40)</f>
        <v>35</v>
      </c>
      <c r="I36" s="40"/>
      <c r="J36" s="20"/>
      <c r="K36" s="40">
        <f>SUM(K37:M40)</f>
        <v>175450</v>
      </c>
      <c r="L36" s="40"/>
      <c r="M36" s="20"/>
      <c r="N36" s="40">
        <f>SUM(N37:O40)</f>
        <v>23</v>
      </c>
      <c r="O36" s="40"/>
      <c r="P36" s="20"/>
      <c r="Q36" s="40">
        <f>SUM(Q37:R40)</f>
        <v>97100</v>
      </c>
      <c r="R36" s="40"/>
      <c r="S36" s="40"/>
      <c r="T36" s="20"/>
      <c r="U36" s="40">
        <f>SUM(U37:V40)</f>
        <v>27</v>
      </c>
      <c r="V36" s="40"/>
      <c r="W36" s="20"/>
      <c r="X36" s="39">
        <f>SUM(X37:Y40)</f>
        <v>119360</v>
      </c>
      <c r="Y36" s="39"/>
      <c r="Z36" s="39"/>
      <c r="AA36" s="39"/>
      <c r="AB36" s="20"/>
      <c r="AC36" s="39">
        <f>SUM(AC37:AD40)</f>
        <v>20</v>
      </c>
      <c r="AD36" s="39"/>
      <c r="AE36" s="19"/>
      <c r="AF36" s="39">
        <f>SUM(AF37:AG40)</f>
        <v>90230</v>
      </c>
      <c r="AG36" s="39"/>
      <c r="AH36" s="17"/>
    </row>
    <row r="37" spans="2:34" ht="15.75" customHeight="1">
      <c r="B37" s="9"/>
      <c r="C37" s="27" t="s">
        <v>9</v>
      </c>
      <c r="D37" s="27"/>
      <c r="E37" s="27"/>
      <c r="F37" s="28"/>
      <c r="G37" s="3"/>
      <c r="H37" s="26">
        <v>24</v>
      </c>
      <c r="I37" s="26"/>
      <c r="J37" s="3"/>
      <c r="K37" s="26">
        <v>128750</v>
      </c>
      <c r="L37" s="26"/>
      <c r="M37" s="3"/>
      <c r="N37" s="26">
        <v>15</v>
      </c>
      <c r="O37" s="26"/>
      <c r="P37" s="3"/>
      <c r="Q37" s="26">
        <v>63500</v>
      </c>
      <c r="R37" s="26"/>
      <c r="S37" s="26"/>
      <c r="T37" s="3"/>
      <c r="U37" s="26">
        <v>12</v>
      </c>
      <c r="V37" s="26"/>
      <c r="W37" s="3"/>
      <c r="X37" s="26">
        <v>62090</v>
      </c>
      <c r="Y37" s="26"/>
      <c r="Z37" s="26"/>
      <c r="AA37" s="26"/>
      <c r="AB37" s="3"/>
      <c r="AC37" s="26">
        <v>11</v>
      </c>
      <c r="AD37" s="26"/>
      <c r="AE37" s="18"/>
      <c r="AF37" s="26">
        <v>52000</v>
      </c>
      <c r="AG37" s="26"/>
      <c r="AH37" s="17"/>
    </row>
    <row r="38" spans="2:34" ht="15.75" customHeight="1">
      <c r="B38" s="9"/>
      <c r="C38" s="27" t="s">
        <v>10</v>
      </c>
      <c r="D38" s="27"/>
      <c r="E38" s="27"/>
      <c r="F38" s="28"/>
      <c r="G38" s="3"/>
      <c r="H38" s="26">
        <v>5</v>
      </c>
      <c r="I38" s="26"/>
      <c r="J38" s="3"/>
      <c r="K38" s="26">
        <v>22700</v>
      </c>
      <c r="L38" s="26"/>
      <c r="M38" s="3"/>
      <c r="N38" s="26">
        <v>5</v>
      </c>
      <c r="O38" s="26"/>
      <c r="P38" s="3"/>
      <c r="Q38" s="26">
        <v>20600</v>
      </c>
      <c r="R38" s="26"/>
      <c r="S38" s="26"/>
      <c r="T38" s="3"/>
      <c r="U38" s="26">
        <v>9</v>
      </c>
      <c r="V38" s="26"/>
      <c r="W38" s="3"/>
      <c r="X38" s="26">
        <v>36000</v>
      </c>
      <c r="Y38" s="26"/>
      <c r="Z38" s="26"/>
      <c r="AA38" s="26"/>
      <c r="AB38" s="3"/>
      <c r="AC38" s="26">
        <v>9</v>
      </c>
      <c r="AD38" s="26"/>
      <c r="AE38" s="18"/>
      <c r="AF38" s="26">
        <v>38230</v>
      </c>
      <c r="AG38" s="26"/>
      <c r="AH38" s="17"/>
    </row>
    <row r="39" spans="2:34" ht="15.75" customHeight="1">
      <c r="B39" s="9"/>
      <c r="C39" s="27" t="s">
        <v>11</v>
      </c>
      <c r="D39" s="27"/>
      <c r="E39" s="27"/>
      <c r="F39" s="28"/>
      <c r="G39" s="3"/>
      <c r="H39" s="26" t="s">
        <v>12</v>
      </c>
      <c r="I39" s="26" t="s">
        <v>12</v>
      </c>
      <c r="J39" s="3"/>
      <c r="K39" s="26" t="s">
        <v>1</v>
      </c>
      <c r="L39" s="26"/>
      <c r="M39" s="3"/>
      <c r="N39" s="26">
        <v>1</v>
      </c>
      <c r="O39" s="26"/>
      <c r="P39" s="3"/>
      <c r="Q39" s="26">
        <v>5000</v>
      </c>
      <c r="R39" s="26"/>
      <c r="S39" s="26"/>
      <c r="T39" s="3"/>
      <c r="U39" s="26">
        <v>0</v>
      </c>
      <c r="V39" s="26"/>
      <c r="W39" s="3"/>
      <c r="X39" s="26">
        <v>0</v>
      </c>
      <c r="Y39" s="26"/>
      <c r="Z39" s="26"/>
      <c r="AA39" s="26"/>
      <c r="AB39" s="3"/>
      <c r="AC39" s="26">
        <v>0</v>
      </c>
      <c r="AD39" s="26"/>
      <c r="AE39" s="18"/>
      <c r="AF39" s="26">
        <v>0</v>
      </c>
      <c r="AG39" s="26"/>
      <c r="AH39" s="17"/>
    </row>
    <row r="40" spans="2:34" ht="15.75" customHeight="1">
      <c r="B40" s="9"/>
      <c r="C40" s="29" t="s">
        <v>13</v>
      </c>
      <c r="D40" s="29"/>
      <c r="E40" s="29"/>
      <c r="F40" s="28"/>
      <c r="G40" s="3"/>
      <c r="H40" s="26">
        <v>6</v>
      </c>
      <c r="I40" s="26"/>
      <c r="J40" s="3"/>
      <c r="K40" s="26">
        <v>24000</v>
      </c>
      <c r="L40" s="26"/>
      <c r="M40" s="3"/>
      <c r="N40" s="26">
        <v>2</v>
      </c>
      <c r="O40" s="26"/>
      <c r="P40" s="3"/>
      <c r="Q40" s="26">
        <v>8000</v>
      </c>
      <c r="R40" s="26"/>
      <c r="S40" s="26"/>
      <c r="T40" s="3"/>
      <c r="U40" s="26">
        <v>6</v>
      </c>
      <c r="V40" s="26"/>
      <c r="W40" s="3"/>
      <c r="X40" s="26">
        <v>21270</v>
      </c>
      <c r="Y40" s="26"/>
      <c r="Z40" s="26"/>
      <c r="AA40" s="26"/>
      <c r="AB40" s="3"/>
      <c r="AC40" s="26">
        <v>0</v>
      </c>
      <c r="AD40" s="26"/>
      <c r="AE40" s="18"/>
      <c r="AF40" s="26">
        <v>0</v>
      </c>
      <c r="AG40" s="26"/>
      <c r="AH40" s="17"/>
    </row>
    <row r="41" spans="1:34" ht="12" customHeight="1">
      <c r="A41" s="1"/>
      <c r="B41" s="6"/>
      <c r="C41" s="6"/>
      <c r="D41" s="6"/>
      <c r="E41" s="6"/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3.5">
      <c r="A42" s="25" t="s">
        <v>18</v>
      </c>
      <c r="B42" s="25"/>
      <c r="C42" s="25"/>
      <c r="D42" s="25"/>
      <c r="E42" s="25"/>
      <c r="F42" s="25"/>
      <c r="G42" s="25"/>
      <c r="H42" s="2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mergeCells count="199">
    <mergeCell ref="X21:AA21"/>
    <mergeCell ref="K21:L21"/>
    <mergeCell ref="B13:E14"/>
    <mergeCell ref="G21:I21"/>
    <mergeCell ref="G22:I22"/>
    <mergeCell ref="Q21:S21"/>
    <mergeCell ref="C20:F20"/>
    <mergeCell ref="B18:E18"/>
    <mergeCell ref="C19:F19"/>
    <mergeCell ref="G18:I18"/>
    <mergeCell ref="G20:I20"/>
    <mergeCell ref="X27:AA27"/>
    <mergeCell ref="X28:AA28"/>
    <mergeCell ref="Q27:S27"/>
    <mergeCell ref="Q28:S28"/>
    <mergeCell ref="AC25:AD25"/>
    <mergeCell ref="X36:AA36"/>
    <mergeCell ref="X32:AA32"/>
    <mergeCell ref="X31:AA31"/>
    <mergeCell ref="X33:AA33"/>
    <mergeCell ref="X30:AA30"/>
    <mergeCell ref="AC30:AD30"/>
    <mergeCell ref="AC36:AD36"/>
    <mergeCell ref="X25:AA25"/>
    <mergeCell ref="X26:AA26"/>
    <mergeCell ref="AF22:AG22"/>
    <mergeCell ref="U22:V22"/>
    <mergeCell ref="AF24:AG24"/>
    <mergeCell ref="AC24:AD24"/>
    <mergeCell ref="AC22:AD22"/>
    <mergeCell ref="X24:AA24"/>
    <mergeCell ref="X22:AA22"/>
    <mergeCell ref="U24:V24"/>
    <mergeCell ref="Q33:S33"/>
    <mergeCell ref="Q31:S31"/>
    <mergeCell ref="Q30:S30"/>
    <mergeCell ref="U32:V32"/>
    <mergeCell ref="U33:V33"/>
    <mergeCell ref="U31:V31"/>
    <mergeCell ref="AF40:AG40"/>
    <mergeCell ref="AF36:AG36"/>
    <mergeCell ref="AF27:AG27"/>
    <mergeCell ref="AC27:AD27"/>
    <mergeCell ref="AF31:AG31"/>
    <mergeCell ref="AF32:AG32"/>
    <mergeCell ref="AF33:AG33"/>
    <mergeCell ref="AC39:AD39"/>
    <mergeCell ref="AF39:AG39"/>
    <mergeCell ref="AC31:AD31"/>
    <mergeCell ref="AC40:AD40"/>
    <mergeCell ref="N40:O40"/>
    <mergeCell ref="X39:AA39"/>
    <mergeCell ref="X38:AA38"/>
    <mergeCell ref="N38:O38"/>
    <mergeCell ref="U38:V38"/>
    <mergeCell ref="U39:V39"/>
    <mergeCell ref="U37:V37"/>
    <mergeCell ref="U36:V36"/>
    <mergeCell ref="Q32:S32"/>
    <mergeCell ref="N31:O31"/>
    <mergeCell ref="N36:O36"/>
    <mergeCell ref="Q36:S36"/>
    <mergeCell ref="Q34:S34"/>
    <mergeCell ref="N32:O32"/>
    <mergeCell ref="N33:O33"/>
    <mergeCell ref="Q37:S37"/>
    <mergeCell ref="H32:I32"/>
    <mergeCell ref="H33:I33"/>
    <mergeCell ref="K22:L22"/>
    <mergeCell ref="H24:I24"/>
    <mergeCell ref="H25:I25"/>
    <mergeCell ref="K24:L24"/>
    <mergeCell ref="K25:L25"/>
    <mergeCell ref="K32:L32"/>
    <mergeCell ref="K33:L33"/>
    <mergeCell ref="K31:L31"/>
    <mergeCell ref="AF15:AH15"/>
    <mergeCell ref="G15:J15"/>
    <mergeCell ref="K15:M15"/>
    <mergeCell ref="N15:P15"/>
    <mergeCell ref="Q15:T15"/>
    <mergeCell ref="U15:W15"/>
    <mergeCell ref="X15:AB15"/>
    <mergeCell ref="AC15:AE15"/>
    <mergeCell ref="AC12:AH12"/>
    <mergeCell ref="H12:L12"/>
    <mergeCell ref="N12:T12"/>
    <mergeCell ref="U12:AB12"/>
    <mergeCell ref="U27:V27"/>
    <mergeCell ref="U30:V30"/>
    <mergeCell ref="N30:O30"/>
    <mergeCell ref="G19:I19"/>
    <mergeCell ref="H26:I26"/>
    <mergeCell ref="N25:O25"/>
    <mergeCell ref="N26:O26"/>
    <mergeCell ref="U25:V25"/>
    <mergeCell ref="Q26:S26"/>
    <mergeCell ref="U28:V28"/>
    <mergeCell ref="K30:L30"/>
    <mergeCell ref="H28:I28"/>
    <mergeCell ref="N24:O24"/>
    <mergeCell ref="N28:O28"/>
    <mergeCell ref="K27:L27"/>
    <mergeCell ref="K28:L28"/>
    <mergeCell ref="N27:O27"/>
    <mergeCell ref="H27:I27"/>
    <mergeCell ref="H30:I30"/>
    <mergeCell ref="H31:I31"/>
    <mergeCell ref="C22:F22"/>
    <mergeCell ref="B24:E24"/>
    <mergeCell ref="C33:F33"/>
    <mergeCell ref="C39:F39"/>
    <mergeCell ref="H38:I38"/>
    <mergeCell ref="H36:I36"/>
    <mergeCell ref="H37:I37"/>
    <mergeCell ref="C32:F32"/>
    <mergeCell ref="C25:F25"/>
    <mergeCell ref="C26:F26"/>
    <mergeCell ref="C27:F27"/>
    <mergeCell ref="C28:F28"/>
    <mergeCell ref="B30:E30"/>
    <mergeCell ref="C31:F31"/>
    <mergeCell ref="AC21:AD21"/>
    <mergeCell ref="X18:AA18"/>
    <mergeCell ref="K18:L18"/>
    <mergeCell ref="Q18:S18"/>
    <mergeCell ref="Q19:S19"/>
    <mergeCell ref="K19:L19"/>
    <mergeCell ref="K20:L20"/>
    <mergeCell ref="X19:AA19"/>
    <mergeCell ref="N19:O19"/>
    <mergeCell ref="X20:AA20"/>
    <mergeCell ref="AF18:AG18"/>
    <mergeCell ref="AF19:AG19"/>
    <mergeCell ref="AF20:AG20"/>
    <mergeCell ref="AC26:AD26"/>
    <mergeCell ref="AF25:AG25"/>
    <mergeCell ref="AF26:AG26"/>
    <mergeCell ref="AF21:AG21"/>
    <mergeCell ref="AC19:AD19"/>
    <mergeCell ref="AC18:AD18"/>
    <mergeCell ref="AC20:AD20"/>
    <mergeCell ref="AF28:AG28"/>
    <mergeCell ref="X37:AA37"/>
    <mergeCell ref="AF37:AG37"/>
    <mergeCell ref="AF38:AG38"/>
    <mergeCell ref="AC37:AD37"/>
    <mergeCell ref="AC38:AD38"/>
    <mergeCell ref="AC28:AD28"/>
    <mergeCell ref="AC32:AD32"/>
    <mergeCell ref="AC33:AD33"/>
    <mergeCell ref="AF30:AG30"/>
    <mergeCell ref="X40:AA40"/>
    <mergeCell ref="Q39:S39"/>
    <mergeCell ref="Q40:S40"/>
    <mergeCell ref="Q38:S38"/>
    <mergeCell ref="U40:V40"/>
    <mergeCell ref="U26:V26"/>
    <mergeCell ref="K26:L26"/>
    <mergeCell ref="N20:O20"/>
    <mergeCell ref="N18:O18"/>
    <mergeCell ref="Q25:S25"/>
    <mergeCell ref="Q20:S20"/>
    <mergeCell ref="Q22:S22"/>
    <mergeCell ref="U20:V20"/>
    <mergeCell ref="U21:V21"/>
    <mergeCell ref="Q24:S24"/>
    <mergeCell ref="A1:E1"/>
    <mergeCell ref="N22:O22"/>
    <mergeCell ref="U18:V18"/>
    <mergeCell ref="C21:F21"/>
    <mergeCell ref="N21:O21"/>
    <mergeCell ref="U19:V19"/>
    <mergeCell ref="L1:N1"/>
    <mergeCell ref="A2:K2"/>
    <mergeCell ref="A3:K3"/>
    <mergeCell ref="G7:AB7"/>
    <mergeCell ref="C34:F34"/>
    <mergeCell ref="AC34:AD34"/>
    <mergeCell ref="AF34:AG34"/>
    <mergeCell ref="K34:L34"/>
    <mergeCell ref="X34:AA34"/>
    <mergeCell ref="U34:V34"/>
    <mergeCell ref="H34:I34"/>
    <mergeCell ref="N34:O34"/>
    <mergeCell ref="B36:E36"/>
    <mergeCell ref="H40:I40"/>
    <mergeCell ref="H39:I39"/>
    <mergeCell ref="K39:L39"/>
    <mergeCell ref="K40:L40"/>
    <mergeCell ref="C37:F37"/>
    <mergeCell ref="C40:F40"/>
    <mergeCell ref="K38:L38"/>
    <mergeCell ref="K36:L36"/>
    <mergeCell ref="A42:H42"/>
    <mergeCell ref="N39:O39"/>
    <mergeCell ref="C38:F38"/>
    <mergeCell ref="K37:L37"/>
    <mergeCell ref="N37:O3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2004-03-23T23:52:50Z</cp:lastPrinted>
  <dcterms:created xsi:type="dcterms:W3CDTF">1997-01-08T22:48:59Z</dcterms:created>
  <dcterms:modified xsi:type="dcterms:W3CDTF">2007-05-29T01:38:42Z</dcterms:modified>
  <cp:category/>
  <cp:version/>
  <cp:contentType/>
  <cp:contentStatus/>
</cp:coreProperties>
</file>