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<sst xmlns="http://schemas.openxmlformats.org/spreadsheetml/2006/main" count="48" uniqueCount="35">
  <si>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単位　：　構成比％</t>
  </si>
  <si>
    <t>（各年1月1日現在）</t>
  </si>
  <si>
    <t>平成１９年</t>
  </si>
  <si>
    <t>平成２０年</t>
  </si>
  <si>
    <t>年齢</t>
  </si>
  <si>
    <t>総数</t>
  </si>
  <si>
    <t>男</t>
  </si>
  <si>
    <t>女</t>
  </si>
  <si>
    <t>構成比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</si>
  <si>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</si>
  <si>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</si>
  <si>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</si>
  <si>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</si>
  <si>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</si>
  <si>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</si>
  <si>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</si>
  <si>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</si>
  <si>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</si>
  <si>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</si>
  <si>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</si>
  <si>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</si>
  <si>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</si>
  <si>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</si>
  <si>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</si>
  <si>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</si>
  <si>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</si>
  <si>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</si>
  <si>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</si>
  <si>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</si>
  <si>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</si>
  <si>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資料　：　生活環境部市民課（住民基本台帳）</t>
  </si>
  <si>
    <t>注）総数は年齢不詳者を含む。</t>
  </si>
  <si>
    <t>平成１７年</t>
  </si>
  <si>
    <t>平成１８年</t>
  </si>
  <si>
    <t>第１５表　　年齢（5歳階級）別人口の推移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</si>
</sst>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4" xfId="0" applyFont="1" applyBorder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distributed"/>
    </xf>
    <xf numFmtId="194" fontId="6" fillId="0" borderId="0" xfId="0" applyNumberFormat="1" applyFont="1" applyAlignment="1">
      <alignment horizontal="right"/>
    </xf>
    <xf numFmtId="183" fontId="6" fillId="0" borderId="0" xfId="0" applyNumberFormat="1" applyFont="1" applyBorder="1" applyAlignment="1">
      <alignment/>
    </xf>
    <xf numFmtId="183" fontId="6" fillId="0" borderId="4" xfId="0" applyNumberFormat="1" applyFont="1" applyBorder="1" applyAlignment="1">
      <alignment/>
    </xf>
    <xf numFmtId="38" fontId="6" fillId="0" borderId="0" xfId="17" applyFont="1" applyAlignment="1">
      <alignment/>
    </xf>
    <xf numFmtId="183" fontId="6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38" fontId="6" fillId="0" borderId="3" xfId="17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185" fontId="6" fillId="0" borderId="3" xfId="0" applyNumberFormat="1" applyFont="1" applyFill="1" applyBorder="1" applyAlignment="1">
      <alignment/>
    </xf>
    <xf numFmtId="38" fontId="4" fillId="0" borderId="0" xfId="17" applyFont="1" applyAlignment="1">
      <alignment/>
    </xf>
    <xf numFmtId="194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/>
    </xf>
    <xf numFmtId="183" fontId="4" fillId="0" borderId="4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/>
    </xf>
    <xf numFmtId="38" fontId="4" fillId="0" borderId="0" xfId="17" applyFont="1" applyFill="1" applyAlignment="1">
      <alignment/>
    </xf>
    <xf numFmtId="194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4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1" xfId="17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18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 vertical="distributed"/>
    </xf>
    <xf numFmtId="38" fontId="6" fillId="0" borderId="6" xfId="17" applyFont="1" applyBorder="1" applyAlignment="1">
      <alignment horizontal="right"/>
    </xf>
    <xf numFmtId="38" fontId="6" fillId="0" borderId="3" xfId="17" applyFont="1" applyBorder="1" applyAlignment="1">
      <alignment horizontal="right"/>
    </xf>
    <xf numFmtId="38" fontId="7" fillId="0" borderId="3" xfId="17" applyFont="1" applyBorder="1" applyAlignment="1">
      <alignment horizontal="right"/>
    </xf>
    <xf numFmtId="0" fontId="4" fillId="0" borderId="0" xfId="0" applyFont="1" applyAlignment="1">
      <alignment horizontal="left"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38" fontId="6" fillId="0" borderId="6" xfId="17" applyFont="1" applyFill="1" applyBorder="1" applyAlignment="1">
      <alignment horizontal="right"/>
    </xf>
    <xf numFmtId="38" fontId="6" fillId="0" borderId="3" xfId="17" applyFont="1" applyFill="1" applyBorder="1" applyAlignment="1">
      <alignment horizontal="right"/>
    </xf>
    <xf numFmtId="0" fontId="4" fillId="0" borderId="7" xfId="0" applyFont="1" applyBorder="1" applyAlignment="1">
      <alignment horizontal="distributed"/>
    </xf>
    <xf numFmtId="183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85" zoomScaleNormal="85" workbookViewId="0" topLeftCell="R1">
      <selection activeCell="BE16" sqref="BE16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2.50390625" style="0" customWidth="1"/>
    <col min="28" max="28" width="2.00390625" style="0" hidden="1" customWidth="1"/>
    <col min="29" max="29" width="2.00390625" style="0" customWidth="1"/>
    <col min="30" max="30" width="2.625" style="0" customWidth="1"/>
    <col min="31" max="31" width="6.00390625" style="0" customWidth="1"/>
    <col min="32" max="33" width="1.4921875" style="0" customWidth="1"/>
    <col min="34" max="34" width="5.625" style="0" customWidth="1"/>
    <col min="35" max="35" width="2.00390625" style="0" customWidth="1"/>
    <col min="36" max="36" width="1.4921875" style="0" customWidth="1"/>
    <col min="37" max="37" width="5.625" style="0" customWidth="1"/>
    <col min="38" max="38" width="2.00390625" style="0" customWidth="1"/>
    <col min="39" max="39" width="1.4921875" style="0" customWidth="1"/>
    <col min="40" max="40" width="5.375" style="0" customWidth="1"/>
    <col min="41" max="41" width="2.00390625" style="0" customWidth="1"/>
    <col min="42" max="42" width="2.875" style="0" customWidth="1"/>
    <col min="43" max="43" width="6.50390625" style="0" customWidth="1"/>
    <col min="44" max="45" width="1.4921875" style="0" customWidth="1"/>
    <col min="46" max="46" width="5.625" style="0" customWidth="1"/>
    <col min="47" max="47" width="2.00390625" style="0" customWidth="1"/>
    <col min="48" max="48" width="1.4921875" style="0" customWidth="1"/>
    <col min="49" max="49" width="5.625" style="0" customWidth="1"/>
    <col min="50" max="50" width="2.00390625" style="0" customWidth="1"/>
    <col min="51" max="51" width="1.4921875" style="0" customWidth="1"/>
    <col min="52" max="52" width="5.625" style="0" customWidth="1"/>
    <col min="53" max="53" width="2.00390625" style="0" customWidth="1"/>
    <col min="54" max="54" width="6.75390625" style="0" customWidth="1"/>
  </cols>
  <sheetData>
    <row r="1" spans="1:55" ht="13.5">
      <c r="A1" s="70"/>
      <c r="B1" s="70"/>
      <c r="C1" s="70"/>
      <c r="D1" s="1"/>
      <c r="AW1" s="1"/>
      <c r="AX1" s="67"/>
      <c r="AY1" s="67"/>
      <c r="AZ1" s="67"/>
      <c r="BA1" s="67"/>
      <c r="BB1" s="67"/>
      <c r="BC1" s="67"/>
    </row>
    <row r="5" spans="15:40" ht="14.25">
      <c r="O5" s="65" t="s">
        <v>34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8" spans="3:53" ht="13.5">
      <c r="C8" s="68" t="s">
        <v>0</v>
      </c>
      <c r="D8" s="68"/>
      <c r="E8" s="68"/>
      <c r="F8" s="68"/>
      <c r="AU8" s="68"/>
      <c r="AV8" s="68"/>
      <c r="AW8" s="68"/>
      <c r="AX8" s="68"/>
      <c r="AY8" s="68"/>
      <c r="AZ8" s="68"/>
      <c r="BA8" s="68"/>
    </row>
    <row r="9" spans="2:53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9" t="s">
        <v>1</v>
      </c>
      <c r="AV9" s="69"/>
      <c r="AW9" s="69"/>
      <c r="AX9" s="69"/>
      <c r="AY9" s="69"/>
      <c r="AZ9" s="69"/>
      <c r="BA9" s="69"/>
    </row>
    <row r="10" spans="3:53" ht="9" customHeight="1"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7"/>
      <c r="O10" s="7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7"/>
      <c r="AD10" s="1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6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3:53" ht="12" customHeight="1">
      <c r="C11" s="5"/>
      <c r="D11" s="8"/>
      <c r="E11" s="5"/>
      <c r="F11" s="5"/>
      <c r="G11" s="71" t="s">
        <v>32</v>
      </c>
      <c r="H11" s="71"/>
      <c r="I11" s="71"/>
      <c r="J11" s="71"/>
      <c r="K11" s="71"/>
      <c r="L11" s="71"/>
      <c r="M11" s="71"/>
      <c r="N11" s="9"/>
      <c r="O11" s="9"/>
      <c r="P11" s="8"/>
      <c r="Q11" s="5"/>
      <c r="R11" s="5"/>
      <c r="S11" s="5"/>
      <c r="T11" s="68" t="s">
        <v>33</v>
      </c>
      <c r="U11" s="68"/>
      <c r="V11" s="68"/>
      <c r="W11" s="68"/>
      <c r="X11" s="68"/>
      <c r="Y11" s="68"/>
      <c r="Z11" s="5"/>
      <c r="AA11" s="5"/>
      <c r="AB11" s="5"/>
      <c r="AC11" s="5"/>
      <c r="AD11" s="15"/>
      <c r="AE11" s="9"/>
      <c r="AF11" s="84" t="s">
        <v>2</v>
      </c>
      <c r="AG11" s="84"/>
      <c r="AH11" s="84"/>
      <c r="AI11" s="84"/>
      <c r="AJ11" s="84"/>
      <c r="AK11" s="84"/>
      <c r="AL11" s="84"/>
      <c r="AM11" s="9"/>
      <c r="AN11" s="9"/>
      <c r="AO11" s="8"/>
      <c r="AP11" s="5"/>
      <c r="AQ11" s="5"/>
      <c r="AR11" s="5"/>
      <c r="AS11" s="68" t="s">
        <v>3</v>
      </c>
      <c r="AT11" s="68"/>
      <c r="AU11" s="68"/>
      <c r="AV11" s="68"/>
      <c r="AW11" s="68"/>
      <c r="AX11" s="68"/>
      <c r="AY11" s="5"/>
      <c r="AZ11" s="5"/>
      <c r="BA11" s="5"/>
    </row>
    <row r="12" spans="2:53" ht="9" customHeight="1">
      <c r="B12" s="4"/>
      <c r="C12" s="66" t="s">
        <v>4</v>
      </c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9"/>
      <c r="AD12" s="2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2:53" ht="9" customHeight="1">
      <c r="B13" s="4"/>
      <c r="C13" s="66"/>
      <c r="D13" s="8"/>
      <c r="E13" s="12"/>
      <c r="F13" s="7"/>
      <c r="G13" s="6"/>
      <c r="H13" s="5"/>
      <c r="I13" s="5"/>
      <c r="J13" s="5"/>
      <c r="K13" s="12"/>
      <c r="L13" s="7"/>
      <c r="M13" s="6"/>
      <c r="N13" s="9"/>
      <c r="O13" s="9"/>
      <c r="P13" s="8"/>
      <c r="Q13" s="5"/>
      <c r="R13" s="5"/>
      <c r="S13" s="5"/>
      <c r="T13" s="12"/>
      <c r="U13" s="7"/>
      <c r="V13" s="6"/>
      <c r="W13" s="12"/>
      <c r="X13" s="7"/>
      <c r="Y13" s="6"/>
      <c r="Z13" s="5"/>
      <c r="AA13" s="5"/>
      <c r="AB13" s="5"/>
      <c r="AC13" s="7"/>
      <c r="AD13" s="15"/>
      <c r="AE13" s="9"/>
      <c r="AF13" s="9"/>
      <c r="AG13" s="12"/>
      <c r="AH13" s="7"/>
      <c r="AI13" s="6"/>
      <c r="AJ13" s="9"/>
      <c r="AK13" s="9"/>
      <c r="AL13" s="9"/>
      <c r="AM13" s="12"/>
      <c r="AN13" s="7"/>
      <c r="AO13" s="6"/>
      <c r="AP13" s="5"/>
      <c r="AQ13" s="5"/>
      <c r="AR13" s="5"/>
      <c r="AS13" s="12"/>
      <c r="AT13" s="7"/>
      <c r="AU13" s="6"/>
      <c r="AV13" s="12"/>
      <c r="AW13" s="7"/>
      <c r="AX13" s="6"/>
      <c r="AY13" s="5"/>
      <c r="AZ13" s="5"/>
      <c r="BA13" s="5"/>
    </row>
    <row r="14" spans="3:53" ht="12" customHeight="1">
      <c r="C14" s="5"/>
      <c r="D14" s="8"/>
      <c r="E14" s="82" t="s">
        <v>5</v>
      </c>
      <c r="F14" s="78"/>
      <c r="G14" s="79"/>
      <c r="H14" s="5"/>
      <c r="I14" s="14" t="s">
        <v>6</v>
      </c>
      <c r="J14" s="14"/>
      <c r="K14" s="15"/>
      <c r="L14" s="16" t="s">
        <v>7</v>
      </c>
      <c r="M14" s="8"/>
      <c r="N14" s="78" t="s">
        <v>8</v>
      </c>
      <c r="O14" s="78"/>
      <c r="P14" s="79"/>
      <c r="Q14" s="68" t="s">
        <v>5</v>
      </c>
      <c r="R14" s="68"/>
      <c r="S14" s="68"/>
      <c r="T14" s="15"/>
      <c r="U14" s="16" t="s">
        <v>6</v>
      </c>
      <c r="V14" s="8"/>
      <c r="W14" s="15"/>
      <c r="X14" s="16" t="s">
        <v>7</v>
      </c>
      <c r="Y14" s="8"/>
      <c r="Z14" s="17" t="s">
        <v>8</v>
      </c>
      <c r="AA14" s="18"/>
      <c r="AB14" s="18"/>
      <c r="AC14" s="13"/>
      <c r="AD14" s="82" t="s">
        <v>5</v>
      </c>
      <c r="AE14" s="78"/>
      <c r="AF14" s="78"/>
      <c r="AG14" s="15"/>
      <c r="AH14" s="16" t="s">
        <v>6</v>
      </c>
      <c r="AI14" s="19"/>
      <c r="AJ14" s="9"/>
      <c r="AK14" s="16" t="s">
        <v>7</v>
      </c>
      <c r="AL14" s="9"/>
      <c r="AM14" s="82" t="s">
        <v>8</v>
      </c>
      <c r="AN14" s="78"/>
      <c r="AO14" s="79"/>
      <c r="AP14" s="68" t="s">
        <v>5</v>
      </c>
      <c r="AQ14" s="68"/>
      <c r="AR14" s="68"/>
      <c r="AS14" s="15"/>
      <c r="AT14" s="16" t="s">
        <v>6</v>
      </c>
      <c r="AU14" s="8"/>
      <c r="AV14" s="15"/>
      <c r="AW14" s="16" t="s">
        <v>7</v>
      </c>
      <c r="AX14" s="8"/>
      <c r="AY14" s="68" t="s">
        <v>8</v>
      </c>
      <c r="AZ14" s="68"/>
      <c r="BA14" s="68"/>
    </row>
    <row r="15" spans="2:53" ht="9" customHeight="1">
      <c r="B15" s="3"/>
      <c r="C15" s="10"/>
      <c r="D15" s="11"/>
      <c r="E15" s="20"/>
      <c r="F15" s="10"/>
      <c r="G15" s="11"/>
      <c r="H15" s="10"/>
      <c r="I15" s="10"/>
      <c r="J15" s="10"/>
      <c r="K15" s="20"/>
      <c r="L15" s="10"/>
      <c r="M15" s="11"/>
      <c r="N15" s="10"/>
      <c r="O15" s="10"/>
      <c r="P15" s="11"/>
      <c r="Q15" s="10"/>
      <c r="R15" s="10"/>
      <c r="S15" s="10"/>
      <c r="T15" s="20"/>
      <c r="U15" s="10"/>
      <c r="V15" s="11"/>
      <c r="W15" s="20"/>
      <c r="X15" s="10"/>
      <c r="Y15" s="11"/>
      <c r="Z15" s="10"/>
      <c r="AA15" s="10"/>
      <c r="AB15" s="10"/>
      <c r="AC15" s="10"/>
      <c r="AD15" s="20"/>
      <c r="AE15" s="10"/>
      <c r="AF15" s="10"/>
      <c r="AG15" s="20"/>
      <c r="AH15" s="10"/>
      <c r="AI15" s="11"/>
      <c r="AJ15" s="10"/>
      <c r="AK15" s="10"/>
      <c r="AL15" s="10"/>
      <c r="AM15" s="20"/>
      <c r="AN15" s="10"/>
      <c r="AO15" s="11"/>
      <c r="AP15" s="9"/>
      <c r="AQ15" s="9"/>
      <c r="AR15" s="10"/>
      <c r="AS15" s="20"/>
      <c r="AT15" s="10"/>
      <c r="AU15" s="11"/>
      <c r="AV15" s="20"/>
      <c r="AW15" s="10"/>
      <c r="AX15" s="11"/>
      <c r="AY15" s="10"/>
      <c r="AZ15" s="10"/>
      <c r="BA15" s="10"/>
    </row>
    <row r="16" spans="3:53" ht="13.5">
      <c r="C16" s="21" t="s">
        <v>5</v>
      </c>
      <c r="D16" s="22"/>
      <c r="E16" s="76">
        <f>SUM(H16:L16)</f>
        <v>74786</v>
      </c>
      <c r="F16" s="77"/>
      <c r="G16" s="24"/>
      <c r="H16" s="76">
        <f>SUM(I18:I38)</f>
        <v>38230</v>
      </c>
      <c r="I16" s="76"/>
      <c r="J16" s="23"/>
      <c r="K16" s="76">
        <f>SUM(L18:L38)</f>
        <v>36556</v>
      </c>
      <c r="L16" s="76"/>
      <c r="M16" s="25"/>
      <c r="N16" s="26"/>
      <c r="O16" s="26">
        <f>SUM(O18:O38)</f>
        <v>100</v>
      </c>
      <c r="P16" s="27"/>
      <c r="Q16" s="72">
        <f>SUM(T16:X16)</f>
        <v>75726</v>
      </c>
      <c r="R16" s="73"/>
      <c r="S16" s="28"/>
      <c r="T16" s="73">
        <f>SUM(U18:U38)</f>
        <v>38699</v>
      </c>
      <c r="U16" s="73"/>
      <c r="V16" s="28"/>
      <c r="W16" s="73">
        <f>SUM(X18:X38)</f>
        <v>37027</v>
      </c>
      <c r="X16" s="74"/>
      <c r="Y16" s="29"/>
      <c r="Z16" s="83">
        <f>SUM(AA18:AC38)</f>
        <v>100</v>
      </c>
      <c r="AA16" s="83"/>
      <c r="AB16" s="83"/>
      <c r="AC16" s="83"/>
      <c r="AD16" s="76">
        <f>SUM(AG16:AK16)</f>
        <v>78461</v>
      </c>
      <c r="AE16" s="77"/>
      <c r="AF16" s="24"/>
      <c r="AG16" s="76">
        <f>SUM(AH18:AH38)</f>
        <v>39983</v>
      </c>
      <c r="AH16" s="76"/>
      <c r="AI16" s="23"/>
      <c r="AJ16" s="73">
        <f>SUM(AK18:AK38)</f>
        <v>38478</v>
      </c>
      <c r="AK16" s="73"/>
      <c r="AL16" s="30"/>
      <c r="AM16" s="31"/>
      <c r="AN16" s="32">
        <f>SUM(AN18:AN38)</f>
        <v>100.00000000000003</v>
      </c>
      <c r="AO16" s="31"/>
      <c r="AP16" s="80">
        <f>SUM(AS16:AW16)</f>
        <v>79664</v>
      </c>
      <c r="AQ16" s="81"/>
      <c r="AR16" s="33"/>
      <c r="AS16" s="81">
        <f>SUM(AT18:AT38)</f>
        <v>40523</v>
      </c>
      <c r="AT16" s="81"/>
      <c r="AU16" s="33"/>
      <c r="AV16" s="81">
        <f>SUM(AW18:AW38)</f>
        <v>39141</v>
      </c>
      <c r="AW16" s="81"/>
      <c r="AX16" s="34"/>
      <c r="AY16" s="34"/>
      <c r="AZ16" s="35">
        <v>100</v>
      </c>
      <c r="BA16" s="5"/>
    </row>
    <row r="17" spans="3:53" ht="13.5">
      <c r="C17" s="5"/>
      <c r="D17" s="8"/>
      <c r="E17" s="36"/>
      <c r="F17" s="36"/>
      <c r="G17" s="36"/>
      <c r="H17" s="36"/>
      <c r="I17" s="36"/>
      <c r="J17" s="36"/>
      <c r="K17" s="36"/>
      <c r="L17" s="36"/>
      <c r="M17" s="37"/>
      <c r="N17" s="38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40"/>
      <c r="Z17" s="40"/>
      <c r="AA17" s="40"/>
      <c r="AB17" s="5"/>
      <c r="AC17" s="5"/>
      <c r="AD17" s="36"/>
      <c r="AE17" s="36"/>
      <c r="AF17" s="36"/>
      <c r="AG17" s="36"/>
      <c r="AH17" s="36"/>
      <c r="AI17" s="36"/>
      <c r="AJ17" s="36"/>
      <c r="AK17" s="36"/>
      <c r="AL17" s="41"/>
      <c r="AM17" s="42"/>
      <c r="AN17" s="42"/>
      <c r="AO17" s="43"/>
      <c r="AP17" s="36"/>
      <c r="AQ17" s="36"/>
      <c r="AR17" s="44"/>
      <c r="AS17" s="44"/>
      <c r="AT17" s="44"/>
      <c r="AU17" s="44"/>
      <c r="AV17" s="44"/>
      <c r="AW17" s="44"/>
      <c r="AX17" s="45"/>
      <c r="AY17" s="45"/>
      <c r="AZ17" s="45"/>
      <c r="BA17" s="5"/>
    </row>
    <row r="18" spans="3:53" ht="15.75" customHeight="1">
      <c r="C18" s="2" t="s">
        <v>9</v>
      </c>
      <c r="D18" s="8"/>
      <c r="E18" s="36"/>
      <c r="F18" s="36">
        <f aca="true" t="shared" si="0" ref="F18:F38">SUM(I18:L18)</f>
        <v>3984</v>
      </c>
      <c r="G18" s="36"/>
      <c r="H18" s="36"/>
      <c r="I18" s="44">
        <v>2053</v>
      </c>
      <c r="J18" s="44"/>
      <c r="K18" s="44"/>
      <c r="L18" s="44">
        <v>1931</v>
      </c>
      <c r="M18" s="37"/>
      <c r="N18" s="38"/>
      <c r="O18" s="38">
        <f>+ROUND(F18/E$16*100,1)</f>
        <v>5.3</v>
      </c>
      <c r="P18" s="39"/>
      <c r="Q18" s="36"/>
      <c r="R18" s="36">
        <f aca="true" t="shared" si="1" ref="R18:R38">SUM(U18:X18)</f>
        <v>3960</v>
      </c>
      <c r="S18" s="36"/>
      <c r="T18" s="36"/>
      <c r="U18" s="44">
        <v>2029</v>
      </c>
      <c r="V18" s="44"/>
      <c r="W18" s="44"/>
      <c r="X18" s="44">
        <v>1931</v>
      </c>
      <c r="Y18" s="40"/>
      <c r="Z18" s="40"/>
      <c r="AA18" s="64">
        <f>+ROUND(R18/Q$16*100,1)</f>
        <v>5.2</v>
      </c>
      <c r="AB18" s="64"/>
      <c r="AC18" s="64"/>
      <c r="AD18" s="36"/>
      <c r="AE18" s="36">
        <f aca="true" t="shared" si="2" ref="AE18:AE38">SUM(AH18:AK18)</f>
        <v>4161</v>
      </c>
      <c r="AF18" s="36"/>
      <c r="AG18" s="36"/>
      <c r="AH18" s="44">
        <v>2150</v>
      </c>
      <c r="AI18" s="44"/>
      <c r="AJ18" s="44"/>
      <c r="AK18" s="44">
        <v>2011</v>
      </c>
      <c r="AL18" s="41"/>
      <c r="AM18" s="42"/>
      <c r="AN18" s="46">
        <f>+ROUNDDOWN(AE18/AD$16*100,1)</f>
        <v>5.3</v>
      </c>
      <c r="AO18" s="43"/>
      <c r="AP18" s="36"/>
      <c r="AQ18" s="44">
        <f aca="true" t="shared" si="3" ref="AQ18:AQ38">SUM(AT18:AW18)</f>
        <v>4158</v>
      </c>
      <c r="AR18" s="44"/>
      <c r="AS18" s="44"/>
      <c r="AT18" s="44">
        <v>2123</v>
      </c>
      <c r="AU18" s="44"/>
      <c r="AV18" s="44"/>
      <c r="AW18" s="44">
        <v>2035</v>
      </c>
      <c r="AX18" s="45"/>
      <c r="AY18" s="45"/>
      <c r="AZ18" s="47">
        <f aca="true" t="shared" si="4" ref="AZ18:AZ24">+ROUND(AQ18/AP$16*100,1)</f>
        <v>5.2</v>
      </c>
      <c r="BA18" s="5"/>
    </row>
    <row r="19" spans="3:53" ht="15.75" customHeight="1">
      <c r="C19" s="2" t="s">
        <v>10</v>
      </c>
      <c r="D19" s="8"/>
      <c r="E19" s="36"/>
      <c r="F19" s="36">
        <f t="shared" si="0"/>
        <v>4014</v>
      </c>
      <c r="G19" s="36"/>
      <c r="H19" s="36"/>
      <c r="I19" s="44">
        <v>2085</v>
      </c>
      <c r="J19" s="44"/>
      <c r="K19" s="44"/>
      <c r="L19" s="44">
        <v>1929</v>
      </c>
      <c r="M19" s="37"/>
      <c r="N19" s="38"/>
      <c r="O19" s="38">
        <f>+ROUNDDOWN(F19/E$16*100,1)</f>
        <v>5.3</v>
      </c>
      <c r="P19" s="39"/>
      <c r="Q19" s="36"/>
      <c r="R19" s="36">
        <f t="shared" si="1"/>
        <v>4117</v>
      </c>
      <c r="S19" s="36"/>
      <c r="T19" s="36"/>
      <c r="U19" s="44">
        <v>2158</v>
      </c>
      <c r="V19" s="44"/>
      <c r="W19" s="44"/>
      <c r="X19" s="44">
        <v>1959</v>
      </c>
      <c r="Y19" s="40"/>
      <c r="Z19" s="40"/>
      <c r="AA19" s="64">
        <f>+ROUNDDOWN(R19/Q$16*100,1)</f>
        <v>5.4</v>
      </c>
      <c r="AB19" s="64"/>
      <c r="AC19" s="64"/>
      <c r="AD19" s="36"/>
      <c r="AE19" s="36">
        <f t="shared" si="2"/>
        <v>4311</v>
      </c>
      <c r="AF19" s="36"/>
      <c r="AG19" s="36"/>
      <c r="AH19" s="44">
        <v>2214</v>
      </c>
      <c r="AI19" s="44"/>
      <c r="AJ19" s="44"/>
      <c r="AK19" s="44">
        <v>2097</v>
      </c>
      <c r="AL19" s="41"/>
      <c r="AM19" s="42"/>
      <c r="AN19" s="46">
        <f>+ROUNDDOWN(AE19/AD$16*100,1)</f>
        <v>5.4</v>
      </c>
      <c r="AO19" s="43"/>
      <c r="AP19" s="36"/>
      <c r="AQ19" s="44">
        <f t="shared" si="3"/>
        <v>4352</v>
      </c>
      <c r="AR19" s="44"/>
      <c r="AS19" s="44"/>
      <c r="AT19" s="44">
        <v>2249</v>
      </c>
      <c r="AU19" s="44"/>
      <c r="AV19" s="44"/>
      <c r="AW19" s="44">
        <v>2103</v>
      </c>
      <c r="AX19" s="45"/>
      <c r="AY19" s="45"/>
      <c r="AZ19" s="47">
        <f t="shared" si="4"/>
        <v>5.5</v>
      </c>
      <c r="BA19" s="5"/>
    </row>
    <row r="20" spans="3:53" ht="15.75" customHeight="1">
      <c r="C20" s="2" t="s">
        <v>11</v>
      </c>
      <c r="D20" s="8"/>
      <c r="E20" s="36"/>
      <c r="F20" s="36">
        <f t="shared" si="0"/>
        <v>3706</v>
      </c>
      <c r="G20" s="36"/>
      <c r="H20" s="36"/>
      <c r="I20" s="44">
        <v>1930</v>
      </c>
      <c r="J20" s="44"/>
      <c r="K20" s="44"/>
      <c r="L20" s="44">
        <v>1776</v>
      </c>
      <c r="M20" s="37"/>
      <c r="N20" s="38"/>
      <c r="O20" s="38">
        <f>+ROUND(F20/E$16*100,1)</f>
        <v>5</v>
      </c>
      <c r="P20" s="39"/>
      <c r="Q20" s="36"/>
      <c r="R20" s="36">
        <f t="shared" si="1"/>
        <v>3835</v>
      </c>
      <c r="S20" s="36"/>
      <c r="T20" s="36"/>
      <c r="U20" s="44">
        <v>1977</v>
      </c>
      <c r="V20" s="44"/>
      <c r="W20" s="44"/>
      <c r="X20" s="44">
        <v>1858</v>
      </c>
      <c r="Y20" s="40"/>
      <c r="Z20" s="40"/>
      <c r="AA20" s="64">
        <f>+ROUND(R20/Q$16*100,1)</f>
        <v>5.1</v>
      </c>
      <c r="AB20" s="64"/>
      <c r="AC20" s="64"/>
      <c r="AD20" s="36"/>
      <c r="AE20" s="36">
        <f t="shared" si="2"/>
        <v>3904</v>
      </c>
      <c r="AF20" s="36"/>
      <c r="AG20" s="36"/>
      <c r="AH20" s="44">
        <v>2004</v>
      </c>
      <c r="AI20" s="44"/>
      <c r="AJ20" s="44"/>
      <c r="AK20" s="44">
        <v>1900</v>
      </c>
      <c r="AL20" s="41"/>
      <c r="AM20" s="42"/>
      <c r="AN20" s="46">
        <f>+ROUND(AE20/AD$16*100,1)</f>
        <v>5</v>
      </c>
      <c r="AO20" s="43"/>
      <c r="AP20" s="36"/>
      <c r="AQ20" s="44">
        <f t="shared" si="3"/>
        <v>4024</v>
      </c>
      <c r="AR20" s="44"/>
      <c r="AS20" s="44"/>
      <c r="AT20" s="44">
        <v>2049</v>
      </c>
      <c r="AU20" s="44"/>
      <c r="AV20" s="44"/>
      <c r="AW20" s="44">
        <v>1975</v>
      </c>
      <c r="AX20" s="45"/>
      <c r="AY20" s="45"/>
      <c r="AZ20" s="47">
        <f t="shared" si="4"/>
        <v>5.1</v>
      </c>
      <c r="BA20" s="5"/>
    </row>
    <row r="21" spans="3:53" s="55" customFormat="1" ht="15.75" customHeight="1">
      <c r="C21" s="48" t="s">
        <v>12</v>
      </c>
      <c r="D21" s="49"/>
      <c r="E21" s="50"/>
      <c r="F21" s="50">
        <f t="shared" si="0"/>
        <v>3822</v>
      </c>
      <c r="G21" s="50"/>
      <c r="H21" s="50"/>
      <c r="I21" s="44">
        <v>1921</v>
      </c>
      <c r="J21" s="44"/>
      <c r="K21" s="44"/>
      <c r="L21" s="44">
        <v>1901</v>
      </c>
      <c r="M21" s="51"/>
      <c r="N21" s="52"/>
      <c r="O21" s="52">
        <f>+ROUND(F21/E$16*100,1)</f>
        <v>5.1</v>
      </c>
      <c r="P21" s="53"/>
      <c r="Q21" s="50"/>
      <c r="R21" s="50">
        <f t="shared" si="1"/>
        <v>3757</v>
      </c>
      <c r="S21" s="50"/>
      <c r="T21" s="50"/>
      <c r="U21" s="44">
        <v>1915</v>
      </c>
      <c r="V21" s="44"/>
      <c r="W21" s="44"/>
      <c r="X21" s="44">
        <v>1842</v>
      </c>
      <c r="Y21" s="54"/>
      <c r="Z21" s="54"/>
      <c r="AA21" s="64">
        <f>+ROUND(R21/Q$16*100,1)</f>
        <v>5</v>
      </c>
      <c r="AB21" s="64"/>
      <c r="AC21" s="64"/>
      <c r="AD21" s="50"/>
      <c r="AE21" s="50">
        <f t="shared" si="2"/>
        <v>3793</v>
      </c>
      <c r="AF21" s="50"/>
      <c r="AG21" s="50"/>
      <c r="AH21" s="44">
        <v>1947</v>
      </c>
      <c r="AI21" s="44"/>
      <c r="AJ21" s="44"/>
      <c r="AK21" s="44">
        <v>1846</v>
      </c>
      <c r="AL21" s="56"/>
      <c r="AM21" s="45"/>
      <c r="AN21" s="46">
        <f>+ROUND(AE21/AD$16*100,1)</f>
        <v>4.8</v>
      </c>
      <c r="AO21" s="57"/>
      <c r="AP21" s="50"/>
      <c r="AQ21" s="44">
        <f t="shared" si="3"/>
        <v>3788</v>
      </c>
      <c r="AR21" s="44"/>
      <c r="AS21" s="44"/>
      <c r="AT21" s="44">
        <v>1974</v>
      </c>
      <c r="AU21" s="44"/>
      <c r="AV21" s="44"/>
      <c r="AW21" s="44">
        <v>1814</v>
      </c>
      <c r="AX21" s="45"/>
      <c r="AY21" s="45"/>
      <c r="AZ21" s="47">
        <f t="shared" si="4"/>
        <v>4.8</v>
      </c>
      <c r="BA21" s="58"/>
    </row>
    <row r="22" spans="3:53" s="55" customFormat="1" ht="15.75" customHeight="1">
      <c r="C22" s="48" t="s">
        <v>13</v>
      </c>
      <c r="D22" s="49"/>
      <c r="E22" s="50"/>
      <c r="F22" s="50">
        <f t="shared" si="0"/>
        <v>4458</v>
      </c>
      <c r="G22" s="50"/>
      <c r="H22" s="50"/>
      <c r="I22" s="44">
        <v>2361</v>
      </c>
      <c r="J22" s="44"/>
      <c r="K22" s="44"/>
      <c r="L22" s="44">
        <v>2097</v>
      </c>
      <c r="M22" s="51"/>
      <c r="N22" s="52"/>
      <c r="O22" s="52">
        <f>+ROUNDUP(F22/E$16*100,1)</f>
        <v>6</v>
      </c>
      <c r="P22" s="53"/>
      <c r="Q22" s="50"/>
      <c r="R22" s="50">
        <f t="shared" si="1"/>
        <v>4366</v>
      </c>
      <c r="S22" s="50"/>
      <c r="T22" s="50"/>
      <c r="U22" s="44">
        <v>2244</v>
      </c>
      <c r="V22" s="44"/>
      <c r="W22" s="44"/>
      <c r="X22" s="44">
        <v>2122</v>
      </c>
      <c r="Y22" s="54"/>
      <c r="Z22" s="54"/>
      <c r="AA22" s="64">
        <f>+ROUND(R22/Q$16*100,1)</f>
        <v>5.8</v>
      </c>
      <c r="AB22" s="64"/>
      <c r="AC22" s="64"/>
      <c r="AD22" s="50"/>
      <c r="AE22" s="50">
        <f t="shared" si="2"/>
        <v>4488</v>
      </c>
      <c r="AF22" s="50"/>
      <c r="AG22" s="50"/>
      <c r="AH22" s="44">
        <v>2275</v>
      </c>
      <c r="AI22" s="44"/>
      <c r="AJ22" s="44"/>
      <c r="AK22" s="44">
        <v>2213</v>
      </c>
      <c r="AL22" s="56"/>
      <c r="AM22" s="45"/>
      <c r="AN22" s="47">
        <f>+ROUNDUP(AE22/AD$16*100,1)</f>
        <v>5.8</v>
      </c>
      <c r="AO22" s="57"/>
      <c r="AP22" s="50"/>
      <c r="AQ22" s="44">
        <f t="shared" si="3"/>
        <v>4633</v>
      </c>
      <c r="AR22" s="44"/>
      <c r="AS22" s="44"/>
      <c r="AT22" s="44">
        <v>2347</v>
      </c>
      <c r="AU22" s="44"/>
      <c r="AV22" s="44"/>
      <c r="AW22" s="44">
        <v>2286</v>
      </c>
      <c r="AX22" s="45"/>
      <c r="AY22" s="45"/>
      <c r="AZ22" s="47">
        <f t="shared" si="4"/>
        <v>5.8</v>
      </c>
      <c r="BA22" s="58"/>
    </row>
    <row r="23" spans="3:53" s="55" customFormat="1" ht="15.75" customHeight="1">
      <c r="C23" s="48" t="s">
        <v>14</v>
      </c>
      <c r="D23" s="49"/>
      <c r="E23" s="50"/>
      <c r="F23" s="50">
        <f t="shared" si="0"/>
        <v>5460</v>
      </c>
      <c r="G23" s="50"/>
      <c r="H23" s="50"/>
      <c r="I23" s="44">
        <v>2995</v>
      </c>
      <c r="J23" s="44"/>
      <c r="K23" s="44"/>
      <c r="L23" s="44">
        <v>2465</v>
      </c>
      <c r="M23" s="51"/>
      <c r="N23" s="52"/>
      <c r="O23" s="52">
        <f>+ROUND(F23/E$16*100,1)</f>
        <v>7.3</v>
      </c>
      <c r="P23" s="53"/>
      <c r="Q23" s="50"/>
      <c r="R23" s="50">
        <f t="shared" si="1"/>
        <v>5310</v>
      </c>
      <c r="S23" s="50"/>
      <c r="T23" s="50"/>
      <c r="U23" s="44">
        <v>2922</v>
      </c>
      <c r="V23" s="44"/>
      <c r="W23" s="44"/>
      <c r="X23" s="44">
        <v>2388</v>
      </c>
      <c r="Y23" s="54"/>
      <c r="Z23" s="54"/>
      <c r="AA23" s="64">
        <f>+ROUNDDOWN(R23/Q$16*100,1)</f>
        <v>7</v>
      </c>
      <c r="AB23" s="64"/>
      <c r="AC23" s="64"/>
      <c r="AD23" s="50"/>
      <c r="AE23" s="50">
        <f t="shared" si="2"/>
        <v>5234</v>
      </c>
      <c r="AF23" s="50"/>
      <c r="AG23" s="50"/>
      <c r="AH23" s="44">
        <v>2829</v>
      </c>
      <c r="AI23" s="44"/>
      <c r="AJ23" s="44"/>
      <c r="AK23" s="44">
        <v>2405</v>
      </c>
      <c r="AL23" s="56"/>
      <c r="AM23" s="45"/>
      <c r="AN23" s="47">
        <f aca="true" t="shared" si="5" ref="AN23:AN38">+ROUND(AE23/AD$16*100,1)</f>
        <v>6.7</v>
      </c>
      <c r="AO23" s="57"/>
      <c r="AP23" s="50"/>
      <c r="AQ23" s="44">
        <f t="shared" si="3"/>
        <v>5012</v>
      </c>
      <c r="AR23" s="44"/>
      <c r="AS23" s="44"/>
      <c r="AT23" s="44">
        <v>2669</v>
      </c>
      <c r="AU23" s="44"/>
      <c r="AV23" s="44"/>
      <c r="AW23" s="44">
        <v>2343</v>
      </c>
      <c r="AX23" s="45"/>
      <c r="AY23" s="45"/>
      <c r="AZ23" s="47">
        <f t="shared" si="4"/>
        <v>6.3</v>
      </c>
      <c r="BA23" s="58"/>
    </row>
    <row r="24" spans="3:53" s="55" customFormat="1" ht="15.75" customHeight="1">
      <c r="C24" s="48" t="s">
        <v>15</v>
      </c>
      <c r="D24" s="49"/>
      <c r="E24" s="50"/>
      <c r="F24" s="50">
        <f t="shared" si="0"/>
        <v>7177</v>
      </c>
      <c r="G24" s="50"/>
      <c r="H24" s="50"/>
      <c r="I24" s="44">
        <v>3769</v>
      </c>
      <c r="J24" s="44"/>
      <c r="K24" s="44"/>
      <c r="L24" s="44">
        <v>3408</v>
      </c>
      <c r="M24" s="51"/>
      <c r="N24" s="52"/>
      <c r="O24" s="52">
        <f>+ROUNDDOWN(F24/E$16*100,1)</f>
        <v>9.5</v>
      </c>
      <c r="P24" s="53"/>
      <c r="Q24" s="50"/>
      <c r="R24" s="50">
        <f t="shared" si="1"/>
        <v>6946</v>
      </c>
      <c r="S24" s="50"/>
      <c r="T24" s="50"/>
      <c r="U24" s="44">
        <v>3658</v>
      </c>
      <c r="V24" s="44"/>
      <c r="W24" s="44"/>
      <c r="X24" s="44">
        <v>3288</v>
      </c>
      <c r="Y24" s="54"/>
      <c r="Z24" s="54"/>
      <c r="AA24" s="64">
        <f>+ROUND(R24/Q$16*100,1)</f>
        <v>9.2</v>
      </c>
      <c r="AB24" s="64"/>
      <c r="AC24" s="64"/>
      <c r="AD24" s="50"/>
      <c r="AE24" s="50">
        <f t="shared" si="2"/>
        <v>6953</v>
      </c>
      <c r="AF24" s="50"/>
      <c r="AG24" s="50"/>
      <c r="AH24" s="44">
        <v>3673</v>
      </c>
      <c r="AI24" s="44"/>
      <c r="AJ24" s="44"/>
      <c r="AK24" s="44">
        <v>3280</v>
      </c>
      <c r="AL24" s="56"/>
      <c r="AM24" s="45"/>
      <c r="AN24" s="47">
        <f t="shared" si="5"/>
        <v>8.9</v>
      </c>
      <c r="AO24" s="57"/>
      <c r="AP24" s="50"/>
      <c r="AQ24" s="44">
        <f t="shared" si="3"/>
        <v>6618</v>
      </c>
      <c r="AR24" s="44"/>
      <c r="AS24" s="44"/>
      <c r="AT24" s="44">
        <v>3505</v>
      </c>
      <c r="AU24" s="44"/>
      <c r="AV24" s="44"/>
      <c r="AW24" s="44">
        <v>3113</v>
      </c>
      <c r="AX24" s="45"/>
      <c r="AY24" s="45"/>
      <c r="AZ24" s="47">
        <f t="shared" si="4"/>
        <v>8.3</v>
      </c>
      <c r="BA24" s="58"/>
    </row>
    <row r="25" spans="3:53" s="55" customFormat="1" ht="15.75" customHeight="1">
      <c r="C25" s="48" t="s">
        <v>16</v>
      </c>
      <c r="D25" s="49"/>
      <c r="E25" s="50"/>
      <c r="F25" s="50">
        <f t="shared" si="0"/>
        <v>6813</v>
      </c>
      <c r="G25" s="50"/>
      <c r="H25" s="50"/>
      <c r="I25" s="44">
        <v>3699</v>
      </c>
      <c r="J25" s="44"/>
      <c r="K25" s="44"/>
      <c r="L25" s="44">
        <v>3114</v>
      </c>
      <c r="M25" s="51"/>
      <c r="N25" s="52"/>
      <c r="O25" s="52">
        <f>+ROUND(F25/E$16*100,1)</f>
        <v>9.1</v>
      </c>
      <c r="P25" s="53"/>
      <c r="Q25" s="50"/>
      <c r="R25" s="50">
        <f t="shared" si="1"/>
        <v>6995</v>
      </c>
      <c r="S25" s="50"/>
      <c r="T25" s="50"/>
      <c r="U25" s="44">
        <v>3775</v>
      </c>
      <c r="V25" s="44"/>
      <c r="W25" s="44"/>
      <c r="X25" s="44">
        <v>3220</v>
      </c>
      <c r="Y25" s="54"/>
      <c r="Z25" s="54"/>
      <c r="AA25" s="64">
        <f>+ROUND(R25/Q$16*100,1)</f>
        <v>9.2</v>
      </c>
      <c r="AB25" s="64"/>
      <c r="AC25" s="64"/>
      <c r="AD25" s="50"/>
      <c r="AE25" s="50">
        <f t="shared" si="2"/>
        <v>7805</v>
      </c>
      <c r="AF25" s="50"/>
      <c r="AG25" s="50"/>
      <c r="AH25" s="44">
        <v>4143</v>
      </c>
      <c r="AI25" s="44"/>
      <c r="AJ25" s="44"/>
      <c r="AK25" s="44">
        <v>3662</v>
      </c>
      <c r="AL25" s="56"/>
      <c r="AM25" s="45"/>
      <c r="AN25" s="47">
        <f t="shared" si="5"/>
        <v>9.9</v>
      </c>
      <c r="AO25" s="57"/>
      <c r="AP25" s="50"/>
      <c r="AQ25" s="44">
        <f t="shared" si="3"/>
        <v>7891</v>
      </c>
      <c r="AR25" s="44"/>
      <c r="AS25" s="44"/>
      <c r="AT25" s="44">
        <v>4141</v>
      </c>
      <c r="AU25" s="44"/>
      <c r="AV25" s="44"/>
      <c r="AW25" s="44">
        <v>3750</v>
      </c>
      <c r="AX25" s="45"/>
      <c r="AY25" s="45"/>
      <c r="AZ25" s="47">
        <f>+ROUNDDOWN(AQ25/AP$16*100,1)</f>
        <v>9.9</v>
      </c>
      <c r="BA25" s="58"/>
    </row>
    <row r="26" spans="3:53" s="55" customFormat="1" ht="15.75" customHeight="1">
      <c r="C26" s="48" t="s">
        <v>17</v>
      </c>
      <c r="D26" s="49"/>
      <c r="E26" s="50"/>
      <c r="F26" s="50">
        <f t="shared" si="0"/>
        <v>5424</v>
      </c>
      <c r="G26" s="50"/>
      <c r="H26" s="50"/>
      <c r="I26" s="44">
        <v>2902</v>
      </c>
      <c r="J26" s="44"/>
      <c r="K26" s="44"/>
      <c r="L26" s="44">
        <v>2522</v>
      </c>
      <c r="M26" s="51"/>
      <c r="N26" s="52"/>
      <c r="O26" s="52">
        <f>+ROUND(F26/E$16*100,1)</f>
        <v>7.3</v>
      </c>
      <c r="P26" s="53"/>
      <c r="Q26" s="50"/>
      <c r="R26" s="50">
        <f t="shared" si="1"/>
        <v>5818</v>
      </c>
      <c r="S26" s="50"/>
      <c r="T26" s="50"/>
      <c r="U26" s="44">
        <v>3117</v>
      </c>
      <c r="V26" s="44"/>
      <c r="W26" s="44"/>
      <c r="X26" s="44">
        <v>2701</v>
      </c>
      <c r="Y26" s="54"/>
      <c r="Z26" s="54"/>
      <c r="AA26" s="64">
        <f>+ROUND(R26/Q$16*100,1)</f>
        <v>7.7</v>
      </c>
      <c r="AB26" s="64"/>
      <c r="AC26" s="64"/>
      <c r="AD26" s="50"/>
      <c r="AE26" s="50">
        <f t="shared" si="2"/>
        <v>5959</v>
      </c>
      <c r="AF26" s="50"/>
      <c r="AG26" s="50"/>
      <c r="AH26" s="44">
        <v>3234</v>
      </c>
      <c r="AI26" s="44"/>
      <c r="AJ26" s="44"/>
      <c r="AK26" s="44">
        <v>2725</v>
      </c>
      <c r="AL26" s="56"/>
      <c r="AM26" s="45"/>
      <c r="AN26" s="47">
        <f t="shared" si="5"/>
        <v>7.6</v>
      </c>
      <c r="AO26" s="57"/>
      <c r="AP26" s="50"/>
      <c r="AQ26" s="44">
        <f t="shared" si="3"/>
        <v>6519</v>
      </c>
      <c r="AR26" s="44"/>
      <c r="AS26" s="44"/>
      <c r="AT26" s="44">
        <v>3521</v>
      </c>
      <c r="AU26" s="44"/>
      <c r="AV26" s="44"/>
      <c r="AW26" s="44">
        <v>2998</v>
      </c>
      <c r="AX26" s="45"/>
      <c r="AY26" s="45"/>
      <c r="AZ26" s="47">
        <f>+ROUND(AQ26/AP$16*100,1)</f>
        <v>8.2</v>
      </c>
      <c r="BA26" s="58"/>
    </row>
    <row r="27" spans="3:53" s="55" customFormat="1" ht="15.75" customHeight="1">
      <c r="C27" s="48" t="s">
        <v>18</v>
      </c>
      <c r="D27" s="49"/>
      <c r="E27" s="50"/>
      <c r="F27" s="50">
        <f t="shared" si="0"/>
        <v>4494</v>
      </c>
      <c r="G27" s="50"/>
      <c r="H27" s="50"/>
      <c r="I27" s="44">
        <v>2310</v>
      </c>
      <c r="J27" s="44"/>
      <c r="K27" s="44"/>
      <c r="L27" s="44">
        <v>2184</v>
      </c>
      <c r="M27" s="51"/>
      <c r="N27" s="52"/>
      <c r="O27" s="52">
        <f>+ROUND(F27/E$16*100,1)</f>
        <v>6</v>
      </c>
      <c r="P27" s="53"/>
      <c r="Q27" s="50"/>
      <c r="R27" s="50">
        <f t="shared" si="1"/>
        <v>4620</v>
      </c>
      <c r="S27" s="50"/>
      <c r="T27" s="50"/>
      <c r="U27" s="44">
        <v>2412</v>
      </c>
      <c r="V27" s="44"/>
      <c r="W27" s="44"/>
      <c r="X27" s="44">
        <v>2208</v>
      </c>
      <c r="Y27" s="54"/>
      <c r="Z27" s="54"/>
      <c r="AA27" s="64">
        <f>+ROUND(R27/Q$16*100,1)</f>
        <v>6.1</v>
      </c>
      <c r="AB27" s="64"/>
      <c r="AC27" s="64"/>
      <c r="AD27" s="50"/>
      <c r="AE27" s="50">
        <f t="shared" si="2"/>
        <v>4858</v>
      </c>
      <c r="AF27" s="50"/>
      <c r="AG27" s="50"/>
      <c r="AH27" s="44">
        <v>2540</v>
      </c>
      <c r="AI27" s="44"/>
      <c r="AJ27" s="44"/>
      <c r="AK27" s="44">
        <v>2318</v>
      </c>
      <c r="AL27" s="56"/>
      <c r="AM27" s="45"/>
      <c r="AN27" s="47">
        <f t="shared" si="5"/>
        <v>6.2</v>
      </c>
      <c r="AO27" s="57"/>
      <c r="AP27" s="50"/>
      <c r="AQ27" s="44">
        <f t="shared" si="3"/>
        <v>5091</v>
      </c>
      <c r="AR27" s="44"/>
      <c r="AS27" s="44"/>
      <c r="AT27" s="44">
        <v>2664</v>
      </c>
      <c r="AU27" s="44"/>
      <c r="AV27" s="44"/>
      <c r="AW27" s="44">
        <v>2427</v>
      </c>
      <c r="AX27" s="45"/>
      <c r="AY27" s="45"/>
      <c r="AZ27" s="47">
        <f>+ROUND(AQ27/AP$16*100,1)</f>
        <v>6.4</v>
      </c>
      <c r="BA27" s="58"/>
    </row>
    <row r="28" spans="3:53" s="55" customFormat="1" ht="15.75" customHeight="1">
      <c r="C28" s="48" t="s">
        <v>19</v>
      </c>
      <c r="D28" s="49"/>
      <c r="E28" s="50"/>
      <c r="F28" s="50">
        <f t="shared" si="0"/>
        <v>4885</v>
      </c>
      <c r="G28" s="50"/>
      <c r="H28" s="50"/>
      <c r="I28" s="44">
        <v>2459</v>
      </c>
      <c r="J28" s="44"/>
      <c r="K28" s="44"/>
      <c r="L28" s="44">
        <v>2426</v>
      </c>
      <c r="M28" s="51"/>
      <c r="N28" s="52"/>
      <c r="O28" s="52">
        <f>+ROUNDDOWN(F28/E$16*100,1)</f>
        <v>6.5</v>
      </c>
      <c r="P28" s="53"/>
      <c r="Q28" s="50"/>
      <c r="R28" s="50">
        <f t="shared" si="1"/>
        <v>4651</v>
      </c>
      <c r="S28" s="50"/>
      <c r="T28" s="50"/>
      <c r="U28" s="44">
        <v>2370</v>
      </c>
      <c r="V28" s="44"/>
      <c r="W28" s="44"/>
      <c r="X28" s="44">
        <v>2281</v>
      </c>
      <c r="Y28" s="54"/>
      <c r="Z28" s="54"/>
      <c r="AA28" s="64">
        <f>+ROUNDDOWN(R28/Q$16*100,1)</f>
        <v>6.1</v>
      </c>
      <c r="AB28" s="64"/>
      <c r="AC28" s="64"/>
      <c r="AD28" s="50"/>
      <c r="AE28" s="50">
        <f t="shared" si="2"/>
        <v>4590</v>
      </c>
      <c r="AF28" s="50"/>
      <c r="AG28" s="50"/>
      <c r="AH28" s="44">
        <v>2341</v>
      </c>
      <c r="AI28" s="44"/>
      <c r="AJ28" s="44"/>
      <c r="AK28" s="44">
        <v>2249</v>
      </c>
      <c r="AL28" s="56"/>
      <c r="AM28" s="45"/>
      <c r="AN28" s="47">
        <f t="shared" si="5"/>
        <v>5.9</v>
      </c>
      <c r="AO28" s="57"/>
      <c r="AP28" s="50"/>
      <c r="AQ28" s="44">
        <f t="shared" si="3"/>
        <v>4444</v>
      </c>
      <c r="AR28" s="44"/>
      <c r="AS28" s="44"/>
      <c r="AT28" s="44">
        <v>2278</v>
      </c>
      <c r="AU28" s="44"/>
      <c r="AV28" s="44"/>
      <c r="AW28" s="44">
        <v>2166</v>
      </c>
      <c r="AX28" s="45"/>
      <c r="AY28" s="45"/>
      <c r="AZ28" s="47">
        <f>+ROUNDDOWN(AQ28/AP$16*100,1)</f>
        <v>5.5</v>
      </c>
      <c r="BA28" s="58"/>
    </row>
    <row r="29" spans="3:53" s="55" customFormat="1" ht="15.75" customHeight="1">
      <c r="C29" s="48" t="s">
        <v>20</v>
      </c>
      <c r="D29" s="49"/>
      <c r="E29" s="50"/>
      <c r="F29" s="50">
        <f t="shared" si="0"/>
        <v>5483</v>
      </c>
      <c r="G29" s="50"/>
      <c r="H29" s="50"/>
      <c r="I29" s="44">
        <v>2735</v>
      </c>
      <c r="J29" s="44"/>
      <c r="K29" s="44"/>
      <c r="L29" s="44">
        <v>2748</v>
      </c>
      <c r="M29" s="51"/>
      <c r="N29" s="52"/>
      <c r="O29" s="52">
        <f aca="true" t="shared" si="6" ref="O29:O34">+ROUND(F29/E$16*100,1)</f>
        <v>7.3</v>
      </c>
      <c r="P29" s="53"/>
      <c r="Q29" s="50"/>
      <c r="R29" s="50">
        <f t="shared" si="1"/>
        <v>5820</v>
      </c>
      <c r="S29" s="50"/>
      <c r="T29" s="50"/>
      <c r="U29" s="44">
        <v>2882</v>
      </c>
      <c r="V29" s="44"/>
      <c r="W29" s="44"/>
      <c r="X29" s="44">
        <v>2938</v>
      </c>
      <c r="Y29" s="54"/>
      <c r="Z29" s="54"/>
      <c r="AA29" s="64">
        <f aca="true" t="shared" si="7" ref="AA29:AA34">+ROUND(R29/Q$16*100,1)</f>
        <v>7.7</v>
      </c>
      <c r="AB29" s="64"/>
      <c r="AC29" s="64"/>
      <c r="AD29" s="50"/>
      <c r="AE29" s="50">
        <f t="shared" si="2"/>
        <v>6010</v>
      </c>
      <c r="AF29" s="50"/>
      <c r="AG29" s="50"/>
      <c r="AH29" s="44">
        <v>2989</v>
      </c>
      <c r="AI29" s="44"/>
      <c r="AJ29" s="44"/>
      <c r="AK29" s="44">
        <v>3021</v>
      </c>
      <c r="AL29" s="56"/>
      <c r="AM29" s="45"/>
      <c r="AN29" s="47">
        <f t="shared" si="5"/>
        <v>7.7</v>
      </c>
      <c r="AO29" s="57"/>
      <c r="AP29" s="50"/>
      <c r="AQ29" s="44">
        <f t="shared" si="3"/>
        <v>5765</v>
      </c>
      <c r="AR29" s="44"/>
      <c r="AS29" s="44"/>
      <c r="AT29" s="44">
        <v>2885</v>
      </c>
      <c r="AU29" s="44"/>
      <c r="AV29" s="44"/>
      <c r="AW29" s="44">
        <v>2880</v>
      </c>
      <c r="AX29" s="45"/>
      <c r="AY29" s="45"/>
      <c r="AZ29" s="47">
        <f aca="true" t="shared" si="8" ref="AZ29:AZ38">+ROUND(AQ29/AP$16*100,1)</f>
        <v>7.2</v>
      </c>
      <c r="BA29" s="58"/>
    </row>
    <row r="30" spans="3:53" s="55" customFormat="1" ht="15.75" customHeight="1">
      <c r="C30" s="48" t="s">
        <v>21</v>
      </c>
      <c r="D30" s="49"/>
      <c r="E30" s="50"/>
      <c r="F30" s="50">
        <f t="shared" si="0"/>
        <v>5071</v>
      </c>
      <c r="G30" s="50"/>
      <c r="H30" s="50"/>
      <c r="I30" s="44">
        <v>2533</v>
      </c>
      <c r="J30" s="44"/>
      <c r="K30" s="44"/>
      <c r="L30" s="44">
        <v>2538</v>
      </c>
      <c r="M30" s="51"/>
      <c r="N30" s="52"/>
      <c r="O30" s="52">
        <f t="shared" si="6"/>
        <v>6.8</v>
      </c>
      <c r="P30" s="53"/>
      <c r="Q30" s="50"/>
      <c r="R30" s="50">
        <f t="shared" si="1"/>
        <v>4857</v>
      </c>
      <c r="S30" s="50"/>
      <c r="T30" s="50"/>
      <c r="U30" s="44">
        <v>2431</v>
      </c>
      <c r="V30" s="44"/>
      <c r="W30" s="44"/>
      <c r="X30" s="44">
        <v>2426</v>
      </c>
      <c r="Y30" s="54"/>
      <c r="Z30" s="54"/>
      <c r="AA30" s="64">
        <f t="shared" si="7"/>
        <v>6.4</v>
      </c>
      <c r="AB30" s="64"/>
      <c r="AC30" s="64"/>
      <c r="AD30" s="50"/>
      <c r="AE30" s="50">
        <f t="shared" si="2"/>
        <v>4883</v>
      </c>
      <c r="AF30" s="50"/>
      <c r="AG30" s="50"/>
      <c r="AH30" s="44">
        <v>2448</v>
      </c>
      <c r="AI30" s="44"/>
      <c r="AJ30" s="44"/>
      <c r="AK30" s="44">
        <v>2435</v>
      </c>
      <c r="AL30" s="56"/>
      <c r="AM30" s="45"/>
      <c r="AN30" s="47">
        <f t="shared" si="5"/>
        <v>6.2</v>
      </c>
      <c r="AO30" s="57"/>
      <c r="AP30" s="50"/>
      <c r="AQ30" s="44">
        <f t="shared" si="3"/>
        <v>5094</v>
      </c>
      <c r="AR30" s="44"/>
      <c r="AS30" s="44"/>
      <c r="AT30" s="44">
        <v>2511</v>
      </c>
      <c r="AU30" s="44"/>
      <c r="AV30" s="44"/>
      <c r="AW30" s="44">
        <v>2583</v>
      </c>
      <c r="AX30" s="45"/>
      <c r="AY30" s="45"/>
      <c r="AZ30" s="47">
        <f t="shared" si="8"/>
        <v>6.4</v>
      </c>
      <c r="BA30" s="58"/>
    </row>
    <row r="31" spans="3:53" ht="15.75" customHeight="1">
      <c r="C31" s="2" t="s">
        <v>22</v>
      </c>
      <c r="D31" s="8"/>
      <c r="E31" s="36"/>
      <c r="F31" s="36">
        <f t="shared" si="0"/>
        <v>3785</v>
      </c>
      <c r="G31" s="36"/>
      <c r="H31" s="36"/>
      <c r="I31" s="44">
        <v>1887</v>
      </c>
      <c r="J31" s="44"/>
      <c r="K31" s="44"/>
      <c r="L31" s="44">
        <v>1898</v>
      </c>
      <c r="M31" s="37"/>
      <c r="N31" s="38"/>
      <c r="O31" s="38">
        <f t="shared" si="6"/>
        <v>5.1</v>
      </c>
      <c r="P31" s="39"/>
      <c r="Q31" s="36"/>
      <c r="R31" s="36">
        <f t="shared" si="1"/>
        <v>3959</v>
      </c>
      <c r="S31" s="36"/>
      <c r="T31" s="36"/>
      <c r="U31" s="44">
        <v>1976</v>
      </c>
      <c r="V31" s="44"/>
      <c r="W31" s="44"/>
      <c r="X31" s="44">
        <v>1983</v>
      </c>
      <c r="Y31" s="40"/>
      <c r="Z31" s="40"/>
      <c r="AA31" s="64">
        <f t="shared" si="7"/>
        <v>5.2</v>
      </c>
      <c r="AB31" s="64"/>
      <c r="AC31" s="64"/>
      <c r="AD31" s="36"/>
      <c r="AE31" s="36">
        <f t="shared" si="2"/>
        <v>4246</v>
      </c>
      <c r="AF31" s="36"/>
      <c r="AG31" s="36"/>
      <c r="AH31" s="44">
        <v>2127</v>
      </c>
      <c r="AI31" s="44"/>
      <c r="AJ31" s="44"/>
      <c r="AK31" s="44">
        <v>2119</v>
      </c>
      <c r="AL31" s="41"/>
      <c r="AM31" s="42"/>
      <c r="AN31" s="46">
        <f t="shared" si="5"/>
        <v>5.4</v>
      </c>
      <c r="AO31" s="43"/>
      <c r="AP31" s="36"/>
      <c r="AQ31" s="44">
        <f t="shared" si="3"/>
        <v>4517</v>
      </c>
      <c r="AR31" s="44"/>
      <c r="AS31" s="44"/>
      <c r="AT31" s="44">
        <v>2290</v>
      </c>
      <c r="AU31" s="44"/>
      <c r="AV31" s="44"/>
      <c r="AW31" s="44">
        <v>2227</v>
      </c>
      <c r="AX31" s="45"/>
      <c r="AY31" s="45"/>
      <c r="AZ31" s="47">
        <f t="shared" si="8"/>
        <v>5.7</v>
      </c>
      <c r="BA31" s="5"/>
    </row>
    <row r="32" spans="3:53" ht="15.75" customHeight="1">
      <c r="C32" s="2" t="s">
        <v>23</v>
      </c>
      <c r="D32" s="8"/>
      <c r="E32" s="36"/>
      <c r="F32" s="36">
        <f t="shared" si="0"/>
        <v>2593</v>
      </c>
      <c r="G32" s="36"/>
      <c r="H32" s="36"/>
      <c r="I32" s="44">
        <v>1302</v>
      </c>
      <c r="J32" s="44"/>
      <c r="K32" s="44"/>
      <c r="L32" s="44">
        <v>1291</v>
      </c>
      <c r="M32" s="37"/>
      <c r="N32" s="38"/>
      <c r="O32" s="38">
        <f t="shared" si="6"/>
        <v>3.5</v>
      </c>
      <c r="P32" s="39"/>
      <c r="Q32" s="36"/>
      <c r="R32" s="36">
        <f t="shared" si="1"/>
        <v>2872</v>
      </c>
      <c r="S32" s="36"/>
      <c r="T32" s="36"/>
      <c r="U32" s="44">
        <v>1426</v>
      </c>
      <c r="V32" s="44"/>
      <c r="W32" s="44"/>
      <c r="X32" s="44">
        <v>1446</v>
      </c>
      <c r="Y32" s="40"/>
      <c r="Z32" s="40"/>
      <c r="AA32" s="64">
        <f t="shared" si="7"/>
        <v>3.8</v>
      </c>
      <c r="AB32" s="64"/>
      <c r="AC32" s="64"/>
      <c r="AD32" s="36"/>
      <c r="AE32" s="36">
        <f t="shared" si="2"/>
        <v>3089</v>
      </c>
      <c r="AF32" s="36"/>
      <c r="AG32" s="36"/>
      <c r="AH32" s="44">
        <v>1510</v>
      </c>
      <c r="AI32" s="44"/>
      <c r="AJ32" s="44"/>
      <c r="AK32" s="44">
        <v>1579</v>
      </c>
      <c r="AL32" s="41"/>
      <c r="AM32" s="42"/>
      <c r="AN32" s="46">
        <f t="shared" si="5"/>
        <v>3.9</v>
      </c>
      <c r="AO32" s="43"/>
      <c r="AP32" s="36"/>
      <c r="AQ32" s="44">
        <f t="shared" si="3"/>
        <v>3290</v>
      </c>
      <c r="AR32" s="44"/>
      <c r="AS32" s="44"/>
      <c r="AT32" s="44">
        <v>1609</v>
      </c>
      <c r="AU32" s="44"/>
      <c r="AV32" s="44"/>
      <c r="AW32" s="44">
        <v>1681</v>
      </c>
      <c r="AX32" s="45"/>
      <c r="AY32" s="45"/>
      <c r="AZ32" s="47">
        <f t="shared" si="8"/>
        <v>4.1</v>
      </c>
      <c r="BA32" s="5"/>
    </row>
    <row r="33" spans="3:53" ht="15.75" customHeight="1">
      <c r="C33" s="2" t="s">
        <v>24</v>
      </c>
      <c r="D33" s="8"/>
      <c r="E33" s="36"/>
      <c r="F33" s="36">
        <f t="shared" si="0"/>
        <v>1627</v>
      </c>
      <c r="G33" s="36"/>
      <c r="H33" s="36"/>
      <c r="I33" s="44">
        <v>698</v>
      </c>
      <c r="J33" s="44"/>
      <c r="K33" s="44"/>
      <c r="L33" s="44">
        <v>929</v>
      </c>
      <c r="M33" s="37"/>
      <c r="N33" s="38"/>
      <c r="O33" s="38">
        <f t="shared" si="6"/>
        <v>2.2</v>
      </c>
      <c r="P33" s="39"/>
      <c r="Q33" s="36"/>
      <c r="R33" s="36">
        <f t="shared" si="1"/>
        <v>1720</v>
      </c>
      <c r="S33" s="36"/>
      <c r="T33" s="36"/>
      <c r="U33" s="44">
        <v>768</v>
      </c>
      <c r="V33" s="44"/>
      <c r="W33" s="44"/>
      <c r="X33" s="44">
        <v>952</v>
      </c>
      <c r="Y33" s="40"/>
      <c r="Z33" s="40"/>
      <c r="AA33" s="64">
        <f t="shared" si="7"/>
        <v>2.3</v>
      </c>
      <c r="AB33" s="64"/>
      <c r="AC33" s="64"/>
      <c r="AD33" s="36"/>
      <c r="AE33" s="36">
        <f t="shared" si="2"/>
        <v>1906</v>
      </c>
      <c r="AF33" s="36"/>
      <c r="AG33" s="36"/>
      <c r="AH33" s="44">
        <v>862</v>
      </c>
      <c r="AI33" s="44"/>
      <c r="AJ33" s="44"/>
      <c r="AK33" s="44">
        <v>1044</v>
      </c>
      <c r="AL33" s="41"/>
      <c r="AM33" s="42"/>
      <c r="AN33" s="46">
        <f t="shared" si="5"/>
        <v>2.4</v>
      </c>
      <c r="AO33" s="43"/>
      <c r="AP33" s="36"/>
      <c r="AQ33" s="44">
        <f t="shared" si="3"/>
        <v>2098</v>
      </c>
      <c r="AR33" s="44"/>
      <c r="AS33" s="44"/>
      <c r="AT33" s="44">
        <v>960</v>
      </c>
      <c r="AU33" s="44"/>
      <c r="AV33" s="44"/>
      <c r="AW33" s="44">
        <v>1138</v>
      </c>
      <c r="AX33" s="45"/>
      <c r="AY33" s="45"/>
      <c r="AZ33" s="47">
        <f t="shared" si="8"/>
        <v>2.6</v>
      </c>
      <c r="BA33" s="5"/>
    </row>
    <row r="34" spans="3:53" ht="15.75" customHeight="1">
      <c r="C34" s="2" t="s">
        <v>25</v>
      </c>
      <c r="D34" s="8"/>
      <c r="E34" s="36"/>
      <c r="F34" s="36">
        <f t="shared" si="0"/>
        <v>1018</v>
      </c>
      <c r="G34" s="36"/>
      <c r="H34" s="36"/>
      <c r="I34" s="44">
        <v>349</v>
      </c>
      <c r="J34" s="44"/>
      <c r="K34" s="44"/>
      <c r="L34" s="44">
        <v>669</v>
      </c>
      <c r="M34" s="37"/>
      <c r="N34" s="38"/>
      <c r="O34" s="38">
        <f t="shared" si="6"/>
        <v>1.4</v>
      </c>
      <c r="P34" s="39"/>
      <c r="Q34" s="36"/>
      <c r="R34" s="36">
        <f t="shared" si="1"/>
        <v>1104</v>
      </c>
      <c r="S34" s="36"/>
      <c r="T34" s="36"/>
      <c r="U34" s="44">
        <v>385</v>
      </c>
      <c r="V34" s="44"/>
      <c r="W34" s="44"/>
      <c r="X34" s="44">
        <v>719</v>
      </c>
      <c r="Y34" s="40"/>
      <c r="Z34" s="40"/>
      <c r="AA34" s="64">
        <f t="shared" si="7"/>
        <v>1.5</v>
      </c>
      <c r="AB34" s="64"/>
      <c r="AC34" s="64"/>
      <c r="AD34" s="36"/>
      <c r="AE34" s="36">
        <f t="shared" si="2"/>
        <v>1166</v>
      </c>
      <c r="AF34" s="36"/>
      <c r="AG34" s="36"/>
      <c r="AH34" s="44">
        <v>419</v>
      </c>
      <c r="AI34" s="44"/>
      <c r="AJ34" s="44"/>
      <c r="AK34" s="44">
        <v>747</v>
      </c>
      <c r="AL34" s="41"/>
      <c r="AM34" s="42"/>
      <c r="AN34" s="46">
        <f t="shared" si="5"/>
        <v>1.5</v>
      </c>
      <c r="AO34" s="43"/>
      <c r="AP34" s="36"/>
      <c r="AQ34" s="44">
        <f t="shared" si="3"/>
        <v>1209</v>
      </c>
      <c r="AR34" s="44"/>
      <c r="AS34" s="44"/>
      <c r="AT34" s="44">
        <v>438</v>
      </c>
      <c r="AU34" s="44"/>
      <c r="AV34" s="44"/>
      <c r="AW34" s="44">
        <v>771</v>
      </c>
      <c r="AX34" s="45"/>
      <c r="AY34" s="45"/>
      <c r="AZ34" s="47">
        <f t="shared" si="8"/>
        <v>1.5</v>
      </c>
      <c r="BA34" s="5"/>
    </row>
    <row r="35" spans="3:53" ht="15.75" customHeight="1">
      <c r="C35" s="2" t="s">
        <v>26</v>
      </c>
      <c r="D35" s="8"/>
      <c r="E35" s="36"/>
      <c r="F35" s="36">
        <f t="shared" si="0"/>
        <v>616</v>
      </c>
      <c r="G35" s="36"/>
      <c r="H35" s="36"/>
      <c r="I35" s="44">
        <v>181</v>
      </c>
      <c r="J35" s="44"/>
      <c r="K35" s="44"/>
      <c r="L35" s="44">
        <v>435</v>
      </c>
      <c r="M35" s="37"/>
      <c r="N35" s="38"/>
      <c r="O35" s="38">
        <f>+ROUNDDOWN(F35/E$16*100,1)</f>
        <v>0.8</v>
      </c>
      <c r="P35" s="39"/>
      <c r="Q35" s="36"/>
      <c r="R35" s="36">
        <f t="shared" si="1"/>
        <v>641</v>
      </c>
      <c r="S35" s="36"/>
      <c r="T35" s="36"/>
      <c r="U35" s="44">
        <v>188</v>
      </c>
      <c r="V35" s="44"/>
      <c r="W35" s="44"/>
      <c r="X35" s="44">
        <v>453</v>
      </c>
      <c r="Y35" s="40"/>
      <c r="Z35" s="40"/>
      <c r="AA35" s="64">
        <f>+ROUNDDOWN(R35/Q$16*100,1)</f>
        <v>0.8</v>
      </c>
      <c r="AB35" s="64"/>
      <c r="AC35" s="64"/>
      <c r="AD35" s="36"/>
      <c r="AE35" s="36">
        <f t="shared" si="2"/>
        <v>683</v>
      </c>
      <c r="AF35" s="36"/>
      <c r="AG35" s="36"/>
      <c r="AH35" s="44">
        <v>196</v>
      </c>
      <c r="AI35" s="44"/>
      <c r="AJ35" s="44"/>
      <c r="AK35" s="44">
        <v>487</v>
      </c>
      <c r="AL35" s="41"/>
      <c r="AM35" s="42"/>
      <c r="AN35" s="46">
        <f t="shared" si="5"/>
        <v>0.9</v>
      </c>
      <c r="AO35" s="43"/>
      <c r="AP35" s="36"/>
      <c r="AQ35" s="44">
        <f t="shared" si="3"/>
        <v>708</v>
      </c>
      <c r="AR35" s="44"/>
      <c r="AS35" s="44"/>
      <c r="AT35" s="44">
        <v>217</v>
      </c>
      <c r="AU35" s="44"/>
      <c r="AV35" s="44"/>
      <c r="AW35" s="44">
        <v>491</v>
      </c>
      <c r="AX35" s="45"/>
      <c r="AY35" s="45"/>
      <c r="AZ35" s="47">
        <f t="shared" si="8"/>
        <v>0.9</v>
      </c>
      <c r="BA35" s="5"/>
    </row>
    <row r="36" spans="3:53" ht="15.75" customHeight="1">
      <c r="C36" s="2" t="s">
        <v>27</v>
      </c>
      <c r="D36" s="8"/>
      <c r="E36" s="36"/>
      <c r="F36" s="36">
        <f t="shared" si="0"/>
        <v>263</v>
      </c>
      <c r="G36" s="36"/>
      <c r="H36" s="36"/>
      <c r="I36" s="44">
        <v>51</v>
      </c>
      <c r="J36" s="44"/>
      <c r="K36" s="44"/>
      <c r="L36" s="44">
        <v>212</v>
      </c>
      <c r="M36" s="37"/>
      <c r="N36" s="38"/>
      <c r="O36" s="38">
        <f>+ROUND(F36/E$16*100,1)</f>
        <v>0.4</v>
      </c>
      <c r="P36" s="39"/>
      <c r="Q36" s="36"/>
      <c r="R36" s="36">
        <f t="shared" si="1"/>
        <v>288</v>
      </c>
      <c r="S36" s="36"/>
      <c r="T36" s="36"/>
      <c r="U36" s="44">
        <v>55</v>
      </c>
      <c r="V36" s="44"/>
      <c r="W36" s="44"/>
      <c r="X36" s="44">
        <v>233</v>
      </c>
      <c r="Y36" s="40"/>
      <c r="Z36" s="40"/>
      <c r="AA36" s="64">
        <f>+ROUND(R36/Q$16*100,1)</f>
        <v>0.4</v>
      </c>
      <c r="AB36" s="64"/>
      <c r="AC36" s="64"/>
      <c r="AD36" s="36"/>
      <c r="AE36" s="36">
        <f t="shared" si="2"/>
        <v>326</v>
      </c>
      <c r="AF36" s="36"/>
      <c r="AG36" s="36"/>
      <c r="AH36" s="44">
        <v>67</v>
      </c>
      <c r="AI36" s="44"/>
      <c r="AJ36" s="44"/>
      <c r="AK36" s="44">
        <v>259</v>
      </c>
      <c r="AL36" s="41"/>
      <c r="AM36" s="42"/>
      <c r="AN36" s="46">
        <f t="shared" si="5"/>
        <v>0.4</v>
      </c>
      <c r="AO36" s="43"/>
      <c r="AP36" s="36"/>
      <c r="AQ36" s="44">
        <f t="shared" si="3"/>
        <v>352</v>
      </c>
      <c r="AR36" s="44"/>
      <c r="AS36" s="44"/>
      <c r="AT36" s="44">
        <v>80</v>
      </c>
      <c r="AU36" s="44"/>
      <c r="AV36" s="44"/>
      <c r="AW36" s="44">
        <v>272</v>
      </c>
      <c r="AX36" s="45"/>
      <c r="AY36" s="45"/>
      <c r="AZ36" s="47">
        <f t="shared" si="8"/>
        <v>0.4</v>
      </c>
      <c r="BA36" s="5"/>
    </row>
    <row r="37" spans="3:53" ht="15.75" customHeight="1">
      <c r="C37" s="2" t="s">
        <v>28</v>
      </c>
      <c r="D37" s="8"/>
      <c r="E37" s="36"/>
      <c r="F37" s="36">
        <f t="shared" si="0"/>
        <v>80</v>
      </c>
      <c r="G37" s="36"/>
      <c r="H37" s="36"/>
      <c r="I37" s="44">
        <v>8</v>
      </c>
      <c r="J37" s="44"/>
      <c r="K37" s="44"/>
      <c r="L37" s="44">
        <v>72</v>
      </c>
      <c r="M37" s="37"/>
      <c r="N37" s="38"/>
      <c r="O37" s="38">
        <f>+ROUND(F37/E$16*100,1)</f>
        <v>0.1</v>
      </c>
      <c r="P37" s="39"/>
      <c r="Q37" s="36"/>
      <c r="R37" s="36">
        <f t="shared" si="1"/>
        <v>74</v>
      </c>
      <c r="S37" s="36"/>
      <c r="T37" s="36"/>
      <c r="U37" s="44">
        <v>11</v>
      </c>
      <c r="V37" s="44"/>
      <c r="W37" s="44"/>
      <c r="X37" s="44">
        <v>63</v>
      </c>
      <c r="Y37" s="40"/>
      <c r="Z37" s="40"/>
      <c r="AA37" s="64">
        <f>+ROUND(R37/Q$16*100,1)</f>
        <v>0.1</v>
      </c>
      <c r="AB37" s="64"/>
      <c r="AC37" s="64"/>
      <c r="AD37" s="36"/>
      <c r="AE37" s="36">
        <f t="shared" si="2"/>
        <v>82</v>
      </c>
      <c r="AF37" s="36"/>
      <c r="AG37" s="36"/>
      <c r="AH37" s="44">
        <v>15</v>
      </c>
      <c r="AI37" s="44"/>
      <c r="AJ37" s="44"/>
      <c r="AK37" s="44">
        <v>67</v>
      </c>
      <c r="AL37" s="41"/>
      <c r="AM37" s="42"/>
      <c r="AN37" s="46">
        <f t="shared" si="5"/>
        <v>0.1</v>
      </c>
      <c r="AO37" s="43"/>
      <c r="AP37" s="36"/>
      <c r="AQ37" s="44">
        <f t="shared" si="3"/>
        <v>82</v>
      </c>
      <c r="AR37" s="44"/>
      <c r="AS37" s="44"/>
      <c r="AT37" s="44">
        <v>12</v>
      </c>
      <c r="AU37" s="44"/>
      <c r="AV37" s="44"/>
      <c r="AW37" s="44">
        <v>70</v>
      </c>
      <c r="AX37" s="45"/>
      <c r="AY37" s="45"/>
      <c r="AZ37" s="47">
        <f t="shared" si="8"/>
        <v>0.1</v>
      </c>
      <c r="BA37" s="5"/>
    </row>
    <row r="38" spans="3:53" ht="15.75" customHeight="1">
      <c r="C38" s="2" t="s">
        <v>29</v>
      </c>
      <c r="D38" s="8"/>
      <c r="E38" s="36"/>
      <c r="F38" s="36">
        <f t="shared" si="0"/>
        <v>13</v>
      </c>
      <c r="G38" s="36"/>
      <c r="H38" s="36"/>
      <c r="I38" s="44">
        <v>2</v>
      </c>
      <c r="J38" s="44"/>
      <c r="K38" s="44"/>
      <c r="L38" s="44">
        <v>11</v>
      </c>
      <c r="M38" s="37"/>
      <c r="N38" s="38"/>
      <c r="O38" s="38">
        <f>+ROUND(F38/E$16*100,1)</f>
        <v>0</v>
      </c>
      <c r="P38" s="39"/>
      <c r="Q38" s="36"/>
      <c r="R38" s="36">
        <f t="shared" si="1"/>
        <v>16</v>
      </c>
      <c r="S38" s="36"/>
      <c r="T38" s="36"/>
      <c r="U38" s="44">
        <v>0</v>
      </c>
      <c r="V38" s="44"/>
      <c r="W38" s="44"/>
      <c r="X38" s="44">
        <v>16</v>
      </c>
      <c r="Y38" s="40"/>
      <c r="Z38" s="40"/>
      <c r="AA38" s="64">
        <f>+ROUND(R38/Q$16*100,1)</f>
        <v>0</v>
      </c>
      <c r="AB38" s="64"/>
      <c r="AC38" s="64"/>
      <c r="AD38" s="36"/>
      <c r="AE38" s="36">
        <f t="shared" si="2"/>
        <v>14</v>
      </c>
      <c r="AF38" s="36"/>
      <c r="AG38" s="36"/>
      <c r="AH38" s="44">
        <v>0</v>
      </c>
      <c r="AI38" s="44"/>
      <c r="AJ38" s="44"/>
      <c r="AK38" s="44">
        <v>14</v>
      </c>
      <c r="AL38" s="41"/>
      <c r="AM38" s="42"/>
      <c r="AN38" s="46">
        <f t="shared" si="5"/>
        <v>0</v>
      </c>
      <c r="AO38" s="43"/>
      <c r="AP38" s="36"/>
      <c r="AQ38" s="44">
        <f t="shared" si="3"/>
        <v>19</v>
      </c>
      <c r="AR38" s="44"/>
      <c r="AS38" s="44"/>
      <c r="AT38" s="44">
        <v>1</v>
      </c>
      <c r="AU38" s="44"/>
      <c r="AV38" s="44"/>
      <c r="AW38" s="44">
        <v>18</v>
      </c>
      <c r="AX38" s="45"/>
      <c r="AY38" s="45"/>
      <c r="AZ38" s="47">
        <f t="shared" si="8"/>
        <v>0</v>
      </c>
      <c r="BA38" s="5"/>
    </row>
    <row r="39" spans="2:53" ht="13.5">
      <c r="B39" s="3"/>
      <c r="C39" s="3"/>
      <c r="D39" s="3"/>
      <c r="E39" s="5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0"/>
      <c r="R39" s="61"/>
      <c r="S39" s="61"/>
      <c r="T39" s="61"/>
      <c r="U39" s="61"/>
      <c r="V39" s="61"/>
      <c r="W39" s="61"/>
      <c r="X39" s="61"/>
      <c r="Y39" s="3"/>
      <c r="Z39" s="3"/>
      <c r="AA39" s="3"/>
      <c r="AB39" s="3"/>
      <c r="AC39" s="3"/>
      <c r="AD39" s="61"/>
      <c r="AE39" s="61"/>
      <c r="AF39" s="61"/>
      <c r="AG39" s="61"/>
      <c r="AH39" s="61"/>
      <c r="AI39" s="61"/>
      <c r="AJ39" s="61"/>
      <c r="AK39" s="61"/>
      <c r="AL39" s="62"/>
      <c r="AM39" s="62"/>
      <c r="AN39" s="62"/>
      <c r="AO39" s="63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3"/>
    </row>
    <row r="41" spans="3:15" ht="13.5">
      <c r="C41" s="75" t="s">
        <v>30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3:13" ht="13.5">
      <c r="C42" s="70" t="s">
        <v>31</v>
      </c>
      <c r="D42" s="70"/>
      <c r="E42" s="70"/>
      <c r="F42" s="70"/>
      <c r="G42" s="70"/>
      <c r="H42" s="70"/>
      <c r="I42" s="70"/>
      <c r="J42" s="70"/>
      <c r="K42" s="70"/>
      <c r="L42" s="70"/>
      <c r="M42" s="5"/>
    </row>
    <row r="43" spans="3:10" ht="13.5">
      <c r="C43" s="1"/>
      <c r="D43" s="1"/>
      <c r="E43" s="1"/>
      <c r="F43" s="1"/>
      <c r="G43" s="1"/>
      <c r="H43" s="1"/>
      <c r="I43" s="1"/>
      <c r="J43" s="1"/>
    </row>
  </sheetData>
  <mergeCells count="54">
    <mergeCell ref="AS16:AT16"/>
    <mergeCell ref="Z16:AC16"/>
    <mergeCell ref="AM14:AO14"/>
    <mergeCell ref="E14:G14"/>
    <mergeCell ref="G11:M11"/>
    <mergeCell ref="T11:Y11"/>
    <mergeCell ref="AY14:BA14"/>
    <mergeCell ref="AD16:AE16"/>
    <mergeCell ref="AG16:AH16"/>
    <mergeCell ref="N14:P14"/>
    <mergeCell ref="Q14:S14"/>
    <mergeCell ref="AP14:AR14"/>
    <mergeCell ref="AP16:AQ16"/>
    <mergeCell ref="AV16:AW16"/>
    <mergeCell ref="AJ16:AK16"/>
    <mergeCell ref="AD14:AF14"/>
    <mergeCell ref="Q16:R16"/>
    <mergeCell ref="T16:U16"/>
    <mergeCell ref="W16:X16"/>
    <mergeCell ref="C42:L42"/>
    <mergeCell ref="C41:O41"/>
    <mergeCell ref="E16:F16"/>
    <mergeCell ref="K16:L16"/>
    <mergeCell ref="H16:I16"/>
    <mergeCell ref="C12:C13"/>
    <mergeCell ref="AX1:BC1"/>
    <mergeCell ref="AU8:BA8"/>
    <mergeCell ref="AU9:BA9"/>
    <mergeCell ref="A1:C1"/>
    <mergeCell ref="AF11:AL11"/>
    <mergeCell ref="AS11:AX11"/>
    <mergeCell ref="C8:F8"/>
    <mergeCell ref="AA18:AC18"/>
    <mergeCell ref="AA19:AC19"/>
    <mergeCell ref="AA20:AC20"/>
    <mergeCell ref="AA21:AC21"/>
    <mergeCell ref="AA38:AC38"/>
    <mergeCell ref="AA31:AC31"/>
    <mergeCell ref="AA32:AC32"/>
    <mergeCell ref="AA33:AC33"/>
    <mergeCell ref="AA34:AC34"/>
    <mergeCell ref="AA35:AC35"/>
    <mergeCell ref="AA36:AC36"/>
    <mergeCell ref="AA37:AC37"/>
    <mergeCell ref="AA28:AC28"/>
    <mergeCell ref="AA29:AC29"/>
    <mergeCell ref="AA30:AC30"/>
    <mergeCell ref="O5:AN5"/>
    <mergeCell ref="AA26:AC26"/>
    <mergeCell ref="AA27:AC27"/>
    <mergeCell ref="AA22:AC22"/>
    <mergeCell ref="AA23:AC23"/>
    <mergeCell ref="AA24:AC24"/>
    <mergeCell ref="AA25:AC2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2008-04-07T06:43:44Z</dcterms:modified>
  <cp:category/>
  <cp:version/>
  <cp:contentType/>
  <cp:contentStatus/>
</cp:coreProperties>
</file>