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82表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<sst xmlns="http://schemas.openxmlformats.org/spreadsheetml/2006/main" count="40" uniqueCount="27">
  <si>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総数</t>
  </si>
  <si>
    <t>第８２表　　　市営運動場利用状況（一般貸出）</t>
  </si>
  <si>
    <t>単位：件、人</t>
  </si>
  <si>
    <t>名称</t>
  </si>
  <si>
    <t>平成１５年度</t>
  </si>
  <si>
    <t>件数</t>
  </si>
  <si>
    <t>利用者</t>
  </si>
  <si>
    <t>件　　数</t>
  </si>
  <si>
    <t>多摩川緑地公園</t>
  </si>
  <si>
    <t>ソフトボール場</t>
  </si>
  <si>
    <t>自由広場</t>
  </si>
  <si>
    <t>野球場</t>
  </si>
  <si>
    <t>大丸公園テニスコート</t>
  </si>
  <si>
    <t>北緑地公園テニスコート</t>
  </si>
  <si>
    <t>人工芝コート</t>
  </si>
  <si>
    <t>城山公園テニスコート</t>
  </si>
  <si>
    <t>若葉台公園テニスコート</t>
  </si>
  <si>
    <t>資料　：　教育部体育課（事務報告書）</t>
  </si>
  <si>
    <t>ハードコート</t>
  </si>
  <si>
    <t>　　－</t>
  </si>
  <si>
    <t>-</t>
  </si>
  <si>
    <t>クレイコート</t>
  </si>
  <si>
    <t>　　-</t>
  </si>
  <si>
    <t>　-</t>
  </si>
  <si>
    <t>　　-</t>
  </si>
  <si>
    <t>　-</t>
  </si>
  <si>
    <t>　　-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</si>
</sst>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/>
    </xf>
    <xf numFmtId="0" fontId="4" fillId="0" borderId="1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1" xfId="0" applyBorder="1" applyAlignment="1">
      <alignment/>
    </xf>
    <xf numFmtId="38" fontId="4" fillId="0" borderId="2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distributed" vertical="center"/>
    </xf>
    <xf numFmtId="38" fontId="4" fillId="0" borderId="5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center" vertical="center"/>
    </xf>
    <xf numFmtId="38" fontId="4" fillId="0" borderId="5" xfId="17" applyFont="1" applyBorder="1" applyAlignment="1">
      <alignment horizontal="center" vertical="center"/>
    </xf>
    <xf numFmtId="38" fontId="4" fillId="0" borderId="6" xfId="17" applyFont="1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38" fontId="4" fillId="0" borderId="1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center" vertical="center"/>
    </xf>
    <xf numFmtId="38" fontId="4" fillId="0" borderId="5" xfId="17" applyFont="1" applyBorder="1" applyAlignment="1">
      <alignment horizontal="center" vertical="center"/>
    </xf>
    <xf numFmtId="38" fontId="4" fillId="0" borderId="6" xfId="17" applyFont="1" applyBorder="1" applyAlignment="1">
      <alignment horizontal="center" vertical="center"/>
    </xf>
    <xf numFmtId="38" fontId="4" fillId="0" borderId="4" xfId="17" applyFont="1" applyBorder="1" applyAlignment="1">
      <alignment horizontal="distributed" vertical="center"/>
    </xf>
    <xf numFmtId="38" fontId="4" fillId="0" borderId="0" xfId="17" applyFont="1" applyBorder="1" applyAlignment="1">
      <alignment horizontal="distributed" vertical="center"/>
    </xf>
    <xf numFmtId="38" fontId="4" fillId="0" borderId="0" xfId="17" applyFont="1" applyAlignment="1">
      <alignment/>
    </xf>
    <xf numFmtId="38" fontId="4" fillId="0" borderId="0" xfId="17" applyFont="1" applyBorder="1" applyAlignment="1">
      <alignment/>
    </xf>
    <xf numFmtId="38" fontId="4" fillId="0" borderId="8" xfId="17" applyFont="1" applyBorder="1" applyAlignment="1">
      <alignment/>
    </xf>
    <xf numFmtId="38" fontId="6" fillId="0" borderId="0" xfId="17" applyFont="1" applyBorder="1" applyAlignment="1">
      <alignment horizontal="distributed" vertical="center"/>
    </xf>
    <xf numFmtId="187" fontId="6" fillId="0" borderId="9" xfId="17" applyNumberFormat="1" applyFont="1" applyBorder="1" applyAlignment="1">
      <alignment/>
    </xf>
    <xf numFmtId="187" fontId="6" fillId="0" borderId="0" xfId="17" applyNumberFormat="1" applyFont="1" applyBorder="1" applyAlignment="1">
      <alignment/>
    </xf>
    <xf numFmtId="187" fontId="6" fillId="0" borderId="0" xfId="17" applyNumberFormat="1" applyFont="1" applyBorder="1" applyAlignment="1">
      <alignment horizontal="right"/>
    </xf>
    <xf numFmtId="187" fontId="6" fillId="0" borderId="0" xfId="17" applyNumberFormat="1" applyFont="1" applyBorder="1" applyAlignment="1">
      <alignment horizontal="right"/>
    </xf>
    <xf numFmtId="187" fontId="6" fillId="0" borderId="0" xfId="17" applyNumberFormat="1" applyFont="1" applyAlignment="1">
      <alignment horizontal="right"/>
    </xf>
    <xf numFmtId="187" fontId="6" fillId="0" borderId="0" xfId="17" applyNumberFormat="1" applyFont="1" applyAlignment="1">
      <alignment horizontal="right"/>
    </xf>
    <xf numFmtId="187" fontId="6" fillId="0" borderId="0" xfId="17" applyNumberFormat="1" applyFont="1" applyFill="1" applyBorder="1" applyAlignment="1">
      <alignment horizontal="right"/>
    </xf>
    <xf numFmtId="187" fontId="6" fillId="0" borderId="0" xfId="17" applyNumberFormat="1" applyFont="1" applyFill="1" applyBorder="1" applyAlignment="1">
      <alignment/>
    </xf>
    <xf numFmtId="38" fontId="7" fillId="0" borderId="0" xfId="17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38" fontId="4" fillId="0" borderId="0" xfId="17" applyFont="1" applyBorder="1" applyAlignment="1">
      <alignment horizontal="center"/>
    </xf>
    <xf numFmtId="38" fontId="4" fillId="0" borderId="0" xfId="17" applyFont="1" applyBorder="1" applyAlignment="1">
      <alignment horizontal="center"/>
    </xf>
    <xf numFmtId="187" fontId="4" fillId="0" borderId="9" xfId="17" applyNumberFormat="1" applyFont="1" applyBorder="1" applyAlignment="1">
      <alignment/>
    </xf>
    <xf numFmtId="187" fontId="4" fillId="0" borderId="0" xfId="17" applyNumberFormat="1" applyFont="1" applyAlignment="1">
      <alignment/>
    </xf>
    <xf numFmtId="187" fontId="4" fillId="0" borderId="0" xfId="17" applyNumberFormat="1" applyFont="1" applyAlignment="1">
      <alignment horizontal="center"/>
    </xf>
    <xf numFmtId="187" fontId="4" fillId="0" borderId="0" xfId="17" applyNumberFormat="1" applyFont="1" applyAlignment="1">
      <alignment/>
    </xf>
    <xf numFmtId="187" fontId="4" fillId="0" borderId="0" xfId="17" applyNumberFormat="1" applyFont="1" applyAlignment="1">
      <alignment horizontal="right"/>
    </xf>
    <xf numFmtId="187" fontId="4" fillId="0" borderId="0" xfId="17" applyNumberFormat="1" applyFont="1" applyAlignment="1">
      <alignment horizontal="right"/>
    </xf>
    <xf numFmtId="187" fontId="4" fillId="0" borderId="0" xfId="17" applyNumberFormat="1" applyFont="1" applyFill="1" applyBorder="1" applyAlignment="1">
      <alignment horizontal="right"/>
    </xf>
    <xf numFmtId="187" fontId="4" fillId="0" borderId="0" xfId="17" applyNumberFormat="1" applyFont="1" applyFill="1" applyBorder="1" applyAlignment="1">
      <alignment/>
    </xf>
    <xf numFmtId="38" fontId="4" fillId="0" borderId="0" xfId="17" applyFont="1" applyBorder="1" applyAlignment="1">
      <alignment horizontal="distributed" vertical="center"/>
    </xf>
    <xf numFmtId="38" fontId="4" fillId="0" borderId="8" xfId="17" applyFont="1" applyBorder="1" applyAlignment="1">
      <alignment horizontal="distributed" vertical="center"/>
    </xf>
    <xf numFmtId="187" fontId="6" fillId="0" borderId="0" xfId="17" applyNumberFormat="1" applyFont="1" applyAlignment="1">
      <alignment/>
    </xf>
    <xf numFmtId="187" fontId="6" fillId="0" borderId="0" xfId="17" applyNumberFormat="1" applyFont="1" applyAlignment="1">
      <alignment horizontal="center"/>
    </xf>
    <xf numFmtId="187" fontId="6" fillId="0" borderId="0" xfId="17" applyNumberFormat="1" applyFont="1" applyAlignment="1">
      <alignment/>
    </xf>
    <xf numFmtId="187" fontId="6" fillId="0" borderId="0" xfId="17" applyNumberFormat="1" applyFont="1" applyFill="1" applyBorder="1" applyAlignment="1">
      <alignment/>
    </xf>
    <xf numFmtId="38" fontId="4" fillId="0" borderId="0" xfId="17" applyFont="1" applyBorder="1" applyAlignment="1">
      <alignment horizontal="right" vertical="center"/>
    </xf>
    <xf numFmtId="38" fontId="4" fillId="0" borderId="8" xfId="17" applyFont="1" applyBorder="1" applyAlignment="1">
      <alignment horizontal="right" vertical="center"/>
    </xf>
    <xf numFmtId="187" fontId="4" fillId="0" borderId="0" xfId="17" applyNumberFormat="1" applyFont="1" applyFill="1" applyBorder="1" applyAlignment="1">
      <alignment horizontal="right"/>
    </xf>
    <xf numFmtId="187" fontId="6" fillId="0" borderId="9" xfId="17" applyNumberFormat="1" applyFont="1" applyFill="1" applyBorder="1" applyAlignment="1">
      <alignment/>
    </xf>
    <xf numFmtId="187" fontId="6" fillId="0" borderId="0" xfId="17" applyNumberFormat="1" applyFont="1" applyFill="1" applyBorder="1" applyAlignment="1">
      <alignment/>
    </xf>
    <xf numFmtId="187" fontId="6" fillId="0" borderId="0" xfId="17" applyNumberFormat="1" applyFont="1" applyFill="1" applyBorder="1" applyAlignment="1">
      <alignment horizontal="right"/>
    </xf>
    <xf numFmtId="38" fontId="4" fillId="0" borderId="0" xfId="17" applyFont="1" applyBorder="1" applyAlignment="1">
      <alignment horizontal="distributed" vertical="center" shrinkToFit="1"/>
    </xf>
    <xf numFmtId="38" fontId="4" fillId="0" borderId="8" xfId="17" applyFont="1" applyBorder="1" applyAlignment="1">
      <alignment horizontal="distributed" vertical="center" shrinkToFit="1"/>
    </xf>
    <xf numFmtId="38" fontId="4" fillId="0" borderId="0" xfId="17" applyFont="1" applyAlignment="1">
      <alignment shrinkToFit="1"/>
    </xf>
    <xf numFmtId="215" fontId="4" fillId="0" borderId="0" xfId="17" applyNumberFormat="1" applyFont="1" applyBorder="1" applyAlignment="1">
      <alignment horizontal="right" shrinkToFit="1"/>
    </xf>
    <xf numFmtId="215" fontId="4" fillId="0" borderId="8" xfId="17" applyNumberFormat="1" applyFont="1" applyBorder="1" applyAlignment="1">
      <alignment horizontal="right" shrinkToFit="1"/>
    </xf>
    <xf numFmtId="187" fontId="4" fillId="0" borderId="0" xfId="17" applyNumberFormat="1" applyFont="1" applyFill="1" applyBorder="1" applyAlignment="1">
      <alignment horizontal="center"/>
    </xf>
    <xf numFmtId="187" fontId="4" fillId="0" borderId="0" xfId="17" applyNumberFormat="1" applyFont="1" applyFill="1" applyBorder="1" applyAlignment="1">
      <alignment horizontal="right" wrapText="1"/>
    </xf>
    <xf numFmtId="187" fontId="4" fillId="0" borderId="9" xfId="17" applyNumberFormat="1" applyFont="1" applyFill="1" applyBorder="1" applyAlignment="1">
      <alignment horizontal="center"/>
    </xf>
    <xf numFmtId="187" fontId="4" fillId="0" borderId="0" xfId="17" applyNumberFormat="1" applyFont="1" applyFill="1" applyBorder="1" applyAlignment="1">
      <alignment horizontal="center"/>
    </xf>
    <xf numFmtId="38" fontId="4" fillId="0" borderId="0" xfId="17" applyFont="1" applyBorder="1" applyAlignment="1">
      <alignment horizontal="distributed" shrinkToFit="1"/>
    </xf>
    <xf numFmtId="38" fontId="4" fillId="0" borderId="8" xfId="17" applyFont="1" applyBorder="1" applyAlignment="1">
      <alignment horizontal="distributed" shrinkToFit="1"/>
    </xf>
    <xf numFmtId="0" fontId="4" fillId="0" borderId="1" xfId="0" applyFont="1" applyBorder="1" applyAlignment="1">
      <alignment horizontal="distributed" shrinkToFit="1"/>
    </xf>
    <xf numFmtId="0" fontId="4" fillId="0" borderId="7" xfId="0" applyFont="1" applyBorder="1" applyAlignment="1">
      <alignment horizontal="distributed" shrinkToFit="1"/>
    </xf>
    <xf numFmtId="187" fontId="4" fillId="0" borderId="10" xfId="0" applyNumberFormat="1" applyFont="1" applyBorder="1" applyAlignment="1">
      <alignment horizontal="center"/>
    </xf>
    <xf numFmtId="187" fontId="4" fillId="0" borderId="1" xfId="0" applyNumberFormat="1" applyFont="1" applyBorder="1" applyAlignment="1">
      <alignment horizontal="center"/>
    </xf>
    <xf numFmtId="187" fontId="4" fillId="0" borderId="1" xfId="0" applyNumberFormat="1" applyFont="1" applyBorder="1" applyAlignment="1">
      <alignment horizontal="center"/>
    </xf>
    <xf numFmtId="187" fontId="4" fillId="0" borderId="1" xfId="0" applyNumberFormat="1" applyFont="1" applyBorder="1" applyAlignment="1">
      <alignment horizontal="right"/>
    </xf>
    <xf numFmtId="187" fontId="4" fillId="0" borderId="1" xfId="0" applyNumberFormat="1" applyFont="1" applyBorder="1" applyAlignment="1">
      <alignment horizontal="right"/>
    </xf>
    <xf numFmtId="187" fontId="6" fillId="0" borderId="1" xfId="0" applyNumberFormat="1" applyFont="1" applyBorder="1" applyAlignment="1">
      <alignment horizontal="right"/>
    </xf>
    <xf numFmtId="187" fontId="6" fillId="0" borderId="1" xfId="0" applyNumberFormat="1" applyFont="1" applyBorder="1" applyAlignment="1">
      <alignment horizontal="right"/>
    </xf>
    <xf numFmtId="187" fontId="6" fillId="0" borderId="1" xfId="0" applyNumberFormat="1" applyFont="1" applyFill="1" applyBorder="1" applyAlignment="1">
      <alignment horizontal="right"/>
    </xf>
    <xf numFmtId="187" fontId="6" fillId="0" borderId="1" xfId="0" applyNumberFormat="1" applyFont="1" applyFill="1" applyBorder="1" applyAlignment="1">
      <alignment/>
    </xf>
    <xf numFmtId="0" fontId="4" fillId="0" borderId="0" xfId="0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24"/>
  <sheetViews>
    <sheetView tabSelected="1" workbookViewId="0" topLeftCell="A7">
      <selection activeCell="A7" sqref="A7:D8"/>
    </sheetView>
  </sheetViews>
  <sheetFormatPr defaultColWidth="9.00390625" defaultRowHeight="13.5"/>
  <cols>
    <col min="1" max="1" width="2.375" style="0" customWidth="1"/>
    <col min="2" max="2" width="8.125" style="0" customWidth="1"/>
    <col min="3" max="3" width="2.875" style="0" customWidth="1"/>
    <col min="4" max="4" width="5.375" style="0" customWidth="1"/>
    <col min="5" max="5" width="2.875" style="0" customWidth="1"/>
    <col min="6" max="6" width="4.125" style="0" customWidth="1"/>
    <col min="7" max="7" width="1.625" style="0" customWidth="1"/>
    <col min="8" max="8" width="8.25390625" style="0" customWidth="1"/>
    <col min="9" max="9" width="2.375" style="0" customWidth="1"/>
    <col min="10" max="10" width="5.75390625" style="0" customWidth="1"/>
    <col min="11" max="11" width="2.50390625" style="0" customWidth="1"/>
    <col min="12" max="12" width="2.00390625" style="0" customWidth="1"/>
    <col min="13" max="13" width="1.25" style="0" customWidth="1"/>
    <col min="14" max="14" width="3.75390625" style="0" customWidth="1"/>
    <col min="15" max="15" width="3.00390625" style="0" customWidth="1"/>
    <col min="16" max="16" width="2.125" style="0" customWidth="1"/>
    <col min="17" max="17" width="4.00390625" style="0" customWidth="1"/>
    <col min="18" max="18" width="2.875" style="0" customWidth="1"/>
    <col min="19" max="19" width="1.625" style="0" customWidth="1"/>
    <col min="20" max="20" width="1.25" style="0" customWidth="1"/>
    <col min="21" max="21" width="3.875" style="0" customWidth="1"/>
    <col min="22" max="22" width="4.50390625" style="0" customWidth="1"/>
    <col min="23" max="23" width="2.875" style="0" customWidth="1"/>
    <col min="24" max="24" width="2.00390625" style="0" customWidth="1"/>
    <col min="25" max="25" width="7.00390625" style="0" customWidth="1"/>
    <col min="26" max="26" width="1.4921875" style="0" customWidth="1"/>
    <col min="27" max="27" width="8.25390625" style="0" customWidth="1"/>
    <col min="28" max="28" width="1.625" style="0" customWidth="1"/>
  </cols>
  <sheetData>
    <row r="3" spans="5:22" ht="14.25">
      <c r="E3" s="2" t="s">
        <v>1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6" spans="1:28" ht="13.5">
      <c r="A6" s="3" t="s">
        <v>2</v>
      </c>
      <c r="B6" s="3"/>
      <c r="C6" s="3"/>
      <c r="D6" s="4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4"/>
    </row>
    <row r="7" spans="1:29" ht="31.5" customHeight="1">
      <c r="A7" s="9" t="s">
        <v>3</v>
      </c>
      <c r="B7" s="9"/>
      <c r="C7" s="9"/>
      <c r="D7" s="10"/>
      <c r="E7" s="11" t="s">
        <v>4</v>
      </c>
      <c r="F7" s="12"/>
      <c r="G7" s="12"/>
      <c r="H7" s="12"/>
      <c r="I7" s="13"/>
      <c r="J7" s="14" t="str">
        <f>+WIDECHAR(16)</f>
        <v>１６</v>
      </c>
      <c r="K7" s="15"/>
      <c r="L7" s="15"/>
      <c r="M7" s="15"/>
      <c r="N7" s="15"/>
      <c r="O7" s="15"/>
      <c r="P7" s="16"/>
      <c r="Q7" s="14" t="str">
        <f>+WIDECHAR(17)</f>
        <v>１７</v>
      </c>
      <c r="R7" s="15"/>
      <c r="S7" s="15"/>
      <c r="T7" s="15"/>
      <c r="U7" s="15"/>
      <c r="V7" s="15"/>
      <c r="W7" s="16"/>
      <c r="X7" s="14" t="str">
        <f>+WIDECHAR(18)</f>
        <v>１８</v>
      </c>
      <c r="Y7" s="15"/>
      <c r="Z7" s="15"/>
      <c r="AA7" s="15"/>
      <c r="AB7" s="17"/>
      <c r="AC7" s="6"/>
    </row>
    <row r="8" spans="1:29" ht="31.5" customHeight="1">
      <c r="A8" s="18"/>
      <c r="B8" s="18"/>
      <c r="C8" s="18"/>
      <c r="D8" s="19"/>
      <c r="E8" s="11" t="s">
        <v>5</v>
      </c>
      <c r="F8" s="12"/>
      <c r="G8" s="13"/>
      <c r="H8" s="11" t="s">
        <v>6</v>
      </c>
      <c r="I8" s="13"/>
      <c r="J8" s="11" t="s">
        <v>5</v>
      </c>
      <c r="K8" s="12"/>
      <c r="L8" s="13"/>
      <c r="M8" s="11" t="s">
        <v>6</v>
      </c>
      <c r="N8" s="12"/>
      <c r="O8" s="12"/>
      <c r="P8" s="13"/>
      <c r="Q8" s="11" t="s">
        <v>5</v>
      </c>
      <c r="R8" s="12"/>
      <c r="S8" s="12"/>
      <c r="T8" s="13"/>
      <c r="U8" s="11" t="s">
        <v>6</v>
      </c>
      <c r="V8" s="12"/>
      <c r="W8" s="13"/>
      <c r="X8" s="20" t="s">
        <v>7</v>
      </c>
      <c r="Y8" s="21"/>
      <c r="Z8" s="22"/>
      <c r="AA8" s="23" t="s">
        <v>6</v>
      </c>
      <c r="AB8" s="24"/>
      <c r="AC8" s="6"/>
    </row>
    <row r="9" spans="1:29" ht="9" customHeight="1">
      <c r="A9" s="25"/>
      <c r="B9" s="26"/>
      <c r="C9" s="26"/>
      <c r="D9" s="27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6"/>
      <c r="AC9" s="6"/>
    </row>
    <row r="10" spans="1:29" s="39" customFormat="1" ht="15.75" customHeight="1">
      <c r="A10" s="28" t="s">
        <v>0</v>
      </c>
      <c r="B10" s="28"/>
      <c r="C10" s="28"/>
      <c r="D10" s="28"/>
      <c r="E10" s="29">
        <f>E12+E16+E17+E21</f>
        <v>10920</v>
      </c>
      <c r="F10" s="30"/>
      <c r="G10" s="31"/>
      <c r="H10" s="31">
        <f>H12+H16+H17+H21</f>
        <v>88860</v>
      </c>
      <c r="I10" s="31"/>
      <c r="J10" s="32">
        <f>J12+J16+J17+J21+J22</f>
        <v>15638</v>
      </c>
      <c r="K10" s="32"/>
      <c r="L10" s="33"/>
      <c r="M10" s="34">
        <f>M12+M16+M17+M21+M22</f>
        <v>126648</v>
      </c>
      <c r="N10" s="34">
        <f>+N13+N14+N15+N17+N21+N16</f>
        <v>0</v>
      </c>
      <c r="O10" s="34">
        <f>+O13+O14+O15+O17+O21+O16</f>
        <v>0</v>
      </c>
      <c r="P10" s="33"/>
      <c r="Q10" s="32">
        <f>Q12+Q16+Q17+Q21+Q22</f>
        <v>19932</v>
      </c>
      <c r="R10" s="32"/>
      <c r="S10" s="32"/>
      <c r="T10" s="31"/>
      <c r="U10" s="32">
        <f>U12+U16+U17+U21+U22</f>
        <v>143064</v>
      </c>
      <c r="V10" s="32"/>
      <c r="W10" s="31"/>
      <c r="X10" s="31"/>
      <c r="Y10" s="35">
        <v>21524</v>
      </c>
      <c r="Z10" s="36"/>
      <c r="AA10" s="35">
        <v>150287</v>
      </c>
      <c r="AB10" s="37"/>
      <c r="AC10" s="38"/>
    </row>
    <row r="11" spans="1:29" ht="15.75" customHeight="1">
      <c r="A11" s="25"/>
      <c r="B11" s="40"/>
      <c r="C11" s="40"/>
      <c r="D11" s="41"/>
      <c r="E11" s="42"/>
      <c r="F11" s="43"/>
      <c r="G11" s="44"/>
      <c r="H11" s="45"/>
      <c r="I11" s="45"/>
      <c r="J11" s="46"/>
      <c r="K11" s="46"/>
      <c r="L11" s="46"/>
      <c r="M11" s="47"/>
      <c r="N11" s="47"/>
      <c r="O11" s="47"/>
      <c r="P11" s="46"/>
      <c r="Q11" s="47"/>
      <c r="R11" s="47"/>
      <c r="S11" s="47"/>
      <c r="T11" s="46"/>
      <c r="U11" s="46"/>
      <c r="V11" s="46"/>
      <c r="W11" s="46"/>
      <c r="X11" s="46"/>
      <c r="Y11" s="48"/>
      <c r="Z11" s="49"/>
      <c r="AA11" s="48"/>
      <c r="AB11" s="26"/>
      <c r="AC11" s="6"/>
    </row>
    <row r="12" spans="1:29" ht="15.75" customHeight="1">
      <c r="A12" s="50" t="s">
        <v>8</v>
      </c>
      <c r="B12" s="50"/>
      <c r="C12" s="50"/>
      <c r="D12" s="51"/>
      <c r="E12" s="29">
        <f>SUM(E13:F15)</f>
        <v>563</v>
      </c>
      <c r="F12" s="52"/>
      <c r="G12" s="53"/>
      <c r="H12" s="54">
        <f>SUM(H13:H15)</f>
        <v>23016</v>
      </c>
      <c r="I12" s="54"/>
      <c r="J12" s="34">
        <f>SUM(J13:J15)</f>
        <v>555</v>
      </c>
      <c r="K12" s="34"/>
      <c r="L12" s="33"/>
      <c r="M12" s="34">
        <f>SUM(M13:M15)</f>
        <v>31414</v>
      </c>
      <c r="N12" s="34"/>
      <c r="O12" s="34"/>
      <c r="P12" s="33"/>
      <c r="Q12" s="34">
        <f>SUM(Q13:Q15)</f>
        <v>518</v>
      </c>
      <c r="R12" s="34"/>
      <c r="S12" s="34"/>
      <c r="T12" s="33"/>
      <c r="U12" s="34">
        <f>SUM(U13:U15)</f>
        <v>22364</v>
      </c>
      <c r="V12" s="34"/>
      <c r="W12" s="33"/>
      <c r="X12" s="33"/>
      <c r="Y12" s="35">
        <v>749</v>
      </c>
      <c r="Z12" s="55"/>
      <c r="AA12" s="35">
        <v>25962</v>
      </c>
      <c r="AB12" s="26"/>
      <c r="AC12" s="6"/>
    </row>
    <row r="13" spans="1:29" ht="15.75" customHeight="1">
      <c r="A13" s="25"/>
      <c r="B13" s="56" t="s">
        <v>9</v>
      </c>
      <c r="C13" s="56"/>
      <c r="D13" s="57"/>
      <c r="E13" s="58">
        <v>195</v>
      </c>
      <c r="F13" s="58"/>
      <c r="G13" s="44"/>
      <c r="H13" s="48">
        <v>5304</v>
      </c>
      <c r="I13" s="45"/>
      <c r="J13" s="58">
        <v>165</v>
      </c>
      <c r="K13" s="58"/>
      <c r="L13" s="46"/>
      <c r="M13" s="58">
        <v>10543</v>
      </c>
      <c r="N13" s="58"/>
      <c r="O13" s="58"/>
      <c r="P13" s="46"/>
      <c r="Q13" s="58">
        <v>152</v>
      </c>
      <c r="R13" s="58"/>
      <c r="S13" s="58"/>
      <c r="T13" s="46"/>
      <c r="U13" s="58">
        <v>6141</v>
      </c>
      <c r="V13" s="58"/>
      <c r="W13" s="46"/>
      <c r="X13" s="46"/>
      <c r="Y13" s="48">
        <v>280</v>
      </c>
      <c r="Z13" s="48"/>
      <c r="AA13" s="48">
        <v>8834</v>
      </c>
      <c r="AB13" s="26"/>
      <c r="AC13" s="6"/>
    </row>
    <row r="14" spans="1:29" ht="15.75" customHeight="1">
      <c r="A14" s="25"/>
      <c r="B14" s="56" t="s">
        <v>10</v>
      </c>
      <c r="C14" s="56"/>
      <c r="D14" s="57"/>
      <c r="E14" s="58">
        <v>192</v>
      </c>
      <c r="F14" s="58"/>
      <c r="G14" s="44"/>
      <c r="H14" s="48">
        <v>10817</v>
      </c>
      <c r="I14" s="45"/>
      <c r="J14" s="58">
        <v>192</v>
      </c>
      <c r="K14" s="58"/>
      <c r="L14" s="46"/>
      <c r="M14" s="58">
        <v>9704</v>
      </c>
      <c r="N14" s="58"/>
      <c r="O14" s="58"/>
      <c r="P14" s="46"/>
      <c r="Q14" s="58">
        <v>190</v>
      </c>
      <c r="R14" s="58"/>
      <c r="S14" s="58"/>
      <c r="T14" s="46"/>
      <c r="U14" s="58">
        <v>7429</v>
      </c>
      <c r="V14" s="58"/>
      <c r="W14" s="46"/>
      <c r="X14" s="46"/>
      <c r="Y14" s="48">
        <v>217</v>
      </c>
      <c r="Z14" s="48"/>
      <c r="AA14" s="48">
        <v>7884</v>
      </c>
      <c r="AB14" s="26"/>
      <c r="AC14" s="6"/>
    </row>
    <row r="15" spans="1:29" ht="15.75" customHeight="1">
      <c r="A15" s="25"/>
      <c r="B15" s="56" t="s">
        <v>11</v>
      </c>
      <c r="C15" s="56"/>
      <c r="D15" s="57"/>
      <c r="E15" s="58">
        <v>176</v>
      </c>
      <c r="F15" s="58"/>
      <c r="G15" s="44"/>
      <c r="H15" s="48">
        <v>6895</v>
      </c>
      <c r="I15" s="45"/>
      <c r="J15" s="58">
        <v>198</v>
      </c>
      <c r="K15" s="58"/>
      <c r="L15" s="46"/>
      <c r="M15" s="58">
        <v>11167</v>
      </c>
      <c r="N15" s="58"/>
      <c r="O15" s="58"/>
      <c r="P15" s="46"/>
      <c r="Q15" s="58">
        <v>176</v>
      </c>
      <c r="R15" s="58"/>
      <c r="S15" s="58"/>
      <c r="T15" s="46"/>
      <c r="U15" s="58">
        <v>8794</v>
      </c>
      <c r="V15" s="58"/>
      <c r="W15" s="46"/>
      <c r="X15" s="46"/>
      <c r="Y15" s="48">
        <v>252</v>
      </c>
      <c r="Z15" s="48"/>
      <c r="AA15" s="48">
        <v>9244</v>
      </c>
      <c r="AB15" s="26"/>
      <c r="AC15" s="6"/>
    </row>
    <row r="16" spans="1:29" ht="15.75" customHeight="1">
      <c r="A16" s="50" t="s">
        <v>12</v>
      </c>
      <c r="B16" s="50"/>
      <c r="C16" s="50"/>
      <c r="D16" s="51"/>
      <c r="E16" s="59">
        <v>2590</v>
      </c>
      <c r="F16" s="60"/>
      <c r="G16" s="53"/>
      <c r="H16" s="35">
        <v>17744</v>
      </c>
      <c r="I16" s="54"/>
      <c r="J16" s="61">
        <v>2369</v>
      </c>
      <c r="K16" s="61"/>
      <c r="L16" s="33"/>
      <c r="M16" s="61">
        <v>15695</v>
      </c>
      <c r="N16" s="61"/>
      <c r="O16" s="61"/>
      <c r="P16" s="33"/>
      <c r="Q16" s="61">
        <v>2236</v>
      </c>
      <c r="R16" s="61"/>
      <c r="S16" s="61"/>
      <c r="T16" s="33"/>
      <c r="U16" s="61">
        <v>14664</v>
      </c>
      <c r="V16" s="61"/>
      <c r="W16" s="33"/>
      <c r="X16" s="33"/>
      <c r="Y16" s="35">
        <v>2398</v>
      </c>
      <c r="Z16" s="35"/>
      <c r="AA16" s="35">
        <v>15632</v>
      </c>
      <c r="AB16" s="26"/>
      <c r="AC16" s="6"/>
    </row>
    <row r="17" spans="1:29" ht="15.75" customHeight="1">
      <c r="A17" s="62" t="s">
        <v>13</v>
      </c>
      <c r="B17" s="62"/>
      <c r="C17" s="62"/>
      <c r="D17" s="63"/>
      <c r="E17" s="59">
        <f>E18+E19</f>
        <v>4190</v>
      </c>
      <c r="F17" s="60">
        <f>SUM(F18:F19)</f>
        <v>0</v>
      </c>
      <c r="G17" s="53"/>
      <c r="H17" s="35">
        <f>SUM(H18:H19)</f>
        <v>25550</v>
      </c>
      <c r="I17" s="54"/>
      <c r="J17" s="61">
        <f>SUM(J18:J20)</f>
        <v>2691</v>
      </c>
      <c r="K17" s="61"/>
      <c r="L17" s="33"/>
      <c r="M17" s="61">
        <f>SUM(M18:O20)</f>
        <v>18667</v>
      </c>
      <c r="N17" s="61">
        <f>SUM(N18:N19)</f>
        <v>0</v>
      </c>
      <c r="O17" s="61">
        <f>SUM(O18:O19)</f>
        <v>0</v>
      </c>
      <c r="P17" s="33"/>
      <c r="Q17" s="61">
        <v>6786</v>
      </c>
      <c r="R17" s="61"/>
      <c r="S17" s="61"/>
      <c r="T17" s="33"/>
      <c r="U17" s="61">
        <v>47272</v>
      </c>
      <c r="V17" s="61">
        <f>SUM(V18:V19)</f>
        <v>0</v>
      </c>
      <c r="W17" s="33"/>
      <c r="X17" s="33"/>
      <c r="Y17" s="35">
        <v>7275</v>
      </c>
      <c r="Z17" s="35"/>
      <c r="AA17" s="35">
        <v>45218</v>
      </c>
      <c r="AB17" s="26"/>
      <c r="AC17" s="6"/>
    </row>
    <row r="18" spans="1:29" ht="15.75" customHeight="1">
      <c r="A18" s="64"/>
      <c r="B18" s="65" t="s">
        <v>18</v>
      </c>
      <c r="C18" s="65"/>
      <c r="D18" s="66"/>
      <c r="E18" s="58">
        <v>3426</v>
      </c>
      <c r="F18" s="58"/>
      <c r="G18" s="44"/>
      <c r="H18" s="48">
        <v>20819</v>
      </c>
      <c r="I18" s="45"/>
      <c r="J18" s="58">
        <v>150</v>
      </c>
      <c r="K18" s="58"/>
      <c r="L18" s="46"/>
      <c r="M18" s="58">
        <v>767</v>
      </c>
      <c r="N18" s="58"/>
      <c r="O18" s="58"/>
      <c r="P18" s="46"/>
      <c r="Q18" s="58" t="s">
        <v>19</v>
      </c>
      <c r="R18" s="58"/>
      <c r="S18" s="58"/>
      <c r="T18" s="46"/>
      <c r="U18" s="58" t="s">
        <v>19</v>
      </c>
      <c r="V18" s="58"/>
      <c r="W18" s="46"/>
      <c r="X18" s="46"/>
      <c r="Y18" s="48" t="s">
        <v>20</v>
      </c>
      <c r="Z18" s="67"/>
      <c r="AA18" s="48" t="s">
        <v>20</v>
      </c>
      <c r="AB18" s="26"/>
      <c r="AC18" s="6"/>
    </row>
    <row r="19" spans="1:29" ht="15.75" customHeight="1">
      <c r="A19" s="64"/>
      <c r="B19" s="65" t="s">
        <v>21</v>
      </c>
      <c r="C19" s="65"/>
      <c r="D19" s="66"/>
      <c r="E19" s="58">
        <v>764</v>
      </c>
      <c r="F19" s="58"/>
      <c r="G19" s="44"/>
      <c r="H19" s="48">
        <v>4731</v>
      </c>
      <c r="I19" s="45"/>
      <c r="J19" s="58" t="s">
        <v>22</v>
      </c>
      <c r="K19" s="58"/>
      <c r="L19" s="46"/>
      <c r="M19" s="58" t="s">
        <v>22</v>
      </c>
      <c r="N19" s="58"/>
      <c r="O19" s="58"/>
      <c r="P19" s="46"/>
      <c r="Q19" s="58" t="s">
        <v>19</v>
      </c>
      <c r="R19" s="58"/>
      <c r="S19" s="58"/>
      <c r="T19" s="46"/>
      <c r="U19" s="58" t="s">
        <v>19</v>
      </c>
      <c r="V19" s="58" t="s">
        <v>19</v>
      </c>
      <c r="W19" s="46"/>
      <c r="X19" s="46"/>
      <c r="Y19" s="68" t="s">
        <v>20</v>
      </c>
      <c r="Z19" s="67"/>
      <c r="AA19" s="68" t="s">
        <v>20</v>
      </c>
      <c r="AB19" s="26"/>
      <c r="AC19" s="6"/>
    </row>
    <row r="20" spans="1:29" ht="15.75" customHeight="1">
      <c r="A20" s="64"/>
      <c r="B20" s="65" t="s">
        <v>14</v>
      </c>
      <c r="C20" s="65"/>
      <c r="D20" s="66"/>
      <c r="E20" s="69" t="s">
        <v>23</v>
      </c>
      <c r="F20" s="70"/>
      <c r="G20" s="44"/>
      <c r="H20" s="67" t="s">
        <v>24</v>
      </c>
      <c r="I20" s="44"/>
      <c r="J20" s="58">
        <v>2541</v>
      </c>
      <c r="K20" s="58"/>
      <c r="L20" s="46"/>
      <c r="M20" s="58">
        <v>17900</v>
      </c>
      <c r="N20" s="58"/>
      <c r="O20" s="58"/>
      <c r="P20" s="46"/>
      <c r="Q20" s="58">
        <v>6786</v>
      </c>
      <c r="R20" s="58"/>
      <c r="S20" s="58"/>
      <c r="T20" s="46"/>
      <c r="U20" s="58">
        <v>47272</v>
      </c>
      <c r="V20" s="58"/>
      <c r="W20" s="46"/>
      <c r="X20" s="46"/>
      <c r="Y20" s="48">
        <v>7275</v>
      </c>
      <c r="Z20" s="48"/>
      <c r="AA20" s="48">
        <v>45218</v>
      </c>
      <c r="AB20" s="26"/>
      <c r="AC20" s="6"/>
    </row>
    <row r="21" spans="1:29" ht="15.75" customHeight="1">
      <c r="A21" s="71" t="s">
        <v>15</v>
      </c>
      <c r="B21" s="71"/>
      <c r="C21" s="71"/>
      <c r="D21" s="72"/>
      <c r="E21" s="61">
        <v>3577</v>
      </c>
      <c r="F21" s="61"/>
      <c r="G21" s="53"/>
      <c r="H21" s="35">
        <v>22550</v>
      </c>
      <c r="I21" s="31"/>
      <c r="J21" s="61">
        <v>3152</v>
      </c>
      <c r="K21" s="61"/>
      <c r="L21" s="31"/>
      <c r="M21" s="61">
        <v>18984</v>
      </c>
      <c r="N21" s="61"/>
      <c r="O21" s="61"/>
      <c r="P21" s="31"/>
      <c r="Q21" s="61">
        <v>2939</v>
      </c>
      <c r="R21" s="61"/>
      <c r="S21" s="61"/>
      <c r="T21" s="33"/>
      <c r="U21" s="61">
        <v>17333</v>
      </c>
      <c r="V21" s="61"/>
      <c r="W21" s="31"/>
      <c r="X21" s="31"/>
      <c r="Y21" s="35">
        <v>2943</v>
      </c>
      <c r="Z21" s="35"/>
      <c r="AA21" s="35">
        <v>15676</v>
      </c>
      <c r="AB21" s="26"/>
      <c r="AC21" s="6"/>
    </row>
    <row r="22" spans="1:29" ht="15.75" customHeight="1">
      <c r="A22" s="73" t="s">
        <v>16</v>
      </c>
      <c r="B22" s="73"/>
      <c r="C22" s="73"/>
      <c r="D22" s="74"/>
      <c r="E22" s="75" t="s">
        <v>25</v>
      </c>
      <c r="F22" s="76"/>
      <c r="G22" s="77"/>
      <c r="H22" s="77" t="s">
        <v>26</v>
      </c>
      <c r="I22" s="77"/>
      <c r="J22" s="78">
        <v>6871</v>
      </c>
      <c r="K22" s="78"/>
      <c r="L22" s="79"/>
      <c r="M22" s="78">
        <v>41888</v>
      </c>
      <c r="N22" s="78"/>
      <c r="O22" s="78"/>
      <c r="P22" s="79"/>
      <c r="Q22" s="80">
        <v>7453</v>
      </c>
      <c r="R22" s="80"/>
      <c r="S22" s="80"/>
      <c r="T22" s="81"/>
      <c r="U22" s="80">
        <v>41431</v>
      </c>
      <c r="V22" s="80"/>
      <c r="W22" s="79"/>
      <c r="X22" s="79"/>
      <c r="Y22" s="82">
        <v>8159</v>
      </c>
      <c r="Z22" s="83"/>
      <c r="AA22" s="82">
        <v>47799</v>
      </c>
      <c r="AB22" s="6"/>
      <c r="AC22" s="6"/>
    </row>
    <row r="23" spans="1:29" ht="13.5">
      <c r="A23" s="5"/>
      <c r="B23" s="5"/>
      <c r="C23" s="5"/>
      <c r="D23" s="5"/>
      <c r="E23" s="5"/>
      <c r="F23" s="5"/>
      <c r="G23" s="5"/>
      <c r="H23" s="84"/>
      <c r="I23" s="84"/>
      <c r="J23" s="84"/>
      <c r="K23" s="84"/>
      <c r="L23" s="84"/>
      <c r="M23" s="84"/>
      <c r="N23" s="84"/>
      <c r="O23" s="84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3.5">
      <c r="A24" s="1" t="s">
        <v>17</v>
      </c>
      <c r="B24" s="1"/>
      <c r="C24" s="1"/>
      <c r="D24" s="1"/>
      <c r="E24" s="1"/>
      <c r="F24" s="1"/>
      <c r="G24" s="1"/>
      <c r="H24" s="1"/>
      <c r="I24" s="1"/>
      <c r="J24" s="1"/>
      <c r="K24" s="7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</sheetData>
  <mergeCells count="91">
    <mergeCell ref="B20:D20"/>
    <mergeCell ref="A10:D10"/>
    <mergeCell ref="E10:F10"/>
    <mergeCell ref="A24:J24"/>
    <mergeCell ref="E7:I7"/>
    <mergeCell ref="E3:V3"/>
    <mergeCell ref="A6:C6"/>
    <mergeCell ref="E18:F18"/>
    <mergeCell ref="Q8:T8"/>
    <mergeCell ref="E8:G8"/>
    <mergeCell ref="H8:I8"/>
    <mergeCell ref="J8:L8"/>
    <mergeCell ref="Q7:W7"/>
    <mergeCell ref="U12:V12"/>
    <mergeCell ref="Q10:S10"/>
    <mergeCell ref="Q11:S11"/>
    <mergeCell ref="Q12:S12"/>
    <mergeCell ref="U10:V10"/>
    <mergeCell ref="J7:P7"/>
    <mergeCell ref="M10:O10"/>
    <mergeCell ref="M11:O11"/>
    <mergeCell ref="X7:AA7"/>
    <mergeCell ref="M8:P8"/>
    <mergeCell ref="X8:Z8"/>
    <mergeCell ref="M14:O14"/>
    <mergeCell ref="Q14:S14"/>
    <mergeCell ref="Q15:S15"/>
    <mergeCell ref="U13:V13"/>
    <mergeCell ref="J19:K19"/>
    <mergeCell ref="J16:K16"/>
    <mergeCell ref="J17:K17"/>
    <mergeCell ref="Q19:S19"/>
    <mergeCell ref="Q18:S18"/>
    <mergeCell ref="Q17:S17"/>
    <mergeCell ref="M16:O16"/>
    <mergeCell ref="Q16:S16"/>
    <mergeCell ref="M17:O17"/>
    <mergeCell ref="E16:F16"/>
    <mergeCell ref="E17:F17"/>
    <mergeCell ref="M12:O12"/>
    <mergeCell ref="U15:V15"/>
    <mergeCell ref="J13:K13"/>
    <mergeCell ref="J14:K14"/>
    <mergeCell ref="M13:O13"/>
    <mergeCell ref="U14:V14"/>
    <mergeCell ref="Q13:S13"/>
    <mergeCell ref="M15:O15"/>
    <mergeCell ref="A21:D21"/>
    <mergeCell ref="B18:D18"/>
    <mergeCell ref="M21:O21"/>
    <mergeCell ref="M18:O18"/>
    <mergeCell ref="M19:O19"/>
    <mergeCell ref="E21:F21"/>
    <mergeCell ref="E19:F19"/>
    <mergeCell ref="B19:D19"/>
    <mergeCell ref="E20:F20"/>
    <mergeCell ref="M20:O20"/>
    <mergeCell ref="A7:D8"/>
    <mergeCell ref="E13:F13"/>
    <mergeCell ref="E12:F12"/>
    <mergeCell ref="B13:D13"/>
    <mergeCell ref="B11:C11"/>
    <mergeCell ref="A22:D22"/>
    <mergeCell ref="E22:F22"/>
    <mergeCell ref="M22:O22"/>
    <mergeCell ref="Q22:S22"/>
    <mergeCell ref="J22:K22"/>
    <mergeCell ref="A17:D17"/>
    <mergeCell ref="A12:D12"/>
    <mergeCell ref="A16:D16"/>
    <mergeCell ref="B15:D15"/>
    <mergeCell ref="B14:D14"/>
    <mergeCell ref="J15:K15"/>
    <mergeCell ref="U8:W8"/>
    <mergeCell ref="U16:V16"/>
    <mergeCell ref="U17:V17"/>
    <mergeCell ref="U18:V18"/>
    <mergeCell ref="U19:V19"/>
    <mergeCell ref="U20:V20"/>
    <mergeCell ref="U21:V21"/>
    <mergeCell ref="U22:V22"/>
    <mergeCell ref="J21:K21"/>
    <mergeCell ref="J20:K20"/>
    <mergeCell ref="Q21:S21"/>
    <mergeCell ref="Q20:S20"/>
    <mergeCell ref="J18:K18"/>
    <mergeCell ref="J10:K10"/>
    <mergeCell ref="J12:K12"/>
    <mergeCell ref="E11:F11"/>
    <mergeCell ref="E14:F14"/>
    <mergeCell ref="E15:F15"/>
  </mergeCells>
  <printOptions/>
  <pageMargins left="0.1968503937007874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2008-02-07T05:56:10Z</dcterms:modified>
  <cp:category/>
  <cp:version/>
  <cp:contentType/>
  <cp:contentStatus/>
</cp:coreProperties>
</file>