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65" activeTab="0"/>
  </bookViews>
  <sheets>
    <sheet name="第163表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<sst xmlns="http://schemas.openxmlformats.org/spreadsheetml/2006/main" count="11" uniqueCount="11">
  <si>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単位　：　人、　加入率　％</t>
  </si>
  <si>
    <t>（各年3月31日現在）</t>
  </si>
  <si>
    <t>年度</t>
  </si>
  <si>
    <t>人口</t>
  </si>
  <si>
    <t>加入総数</t>
  </si>
  <si>
    <t>一般</t>
  </si>
  <si>
    <t>中学生以下</t>
  </si>
  <si>
    <t>加入率</t>
  </si>
  <si>
    <t>資料　：　生活環境部市民課</t>
  </si>
  <si>
    <t>平成1３年度</t>
  </si>
  <si>
    <t>第１６３表　　　　交通災害共済加入状況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</si>
</sst>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;[Red]\-0.000\ "/>
    <numFmt numFmtId="177" formatCode="#,##0.0_ ;[Red]\-#,##0.0\ "/>
    <numFmt numFmtId="178" formatCode="#,##0_ "/>
    <numFmt numFmtId="179" formatCode="0_);\(0\)"/>
    <numFmt numFmtId="180" formatCode="0.00_ "/>
    <numFmt numFmtId="181" formatCode="0_ "/>
    <numFmt numFmtId="182" formatCode="0.0_ "/>
    <numFmt numFmtId="183" formatCode="0.000_ "/>
    <numFmt numFmtId="184" formatCode="#,##0.0;[Red]\-#,##0.0"/>
    <numFmt numFmtId="185" formatCode="#,##0.000;[Red]\-#,##0.000"/>
    <numFmt numFmtId="186" formatCode="#,##0.000_ ;[Red]\-#,##0.000\ "/>
    <numFmt numFmtId="187" formatCode="#,##0.00_ ;[Red]\-#,##0.00\ "/>
    <numFmt numFmtId="188" formatCode="#,##0_ ;[Red]\-#,##0\ "/>
    <numFmt numFmtId="189" formatCode="0.0"/>
    <numFmt numFmtId="190" formatCode="#,##0_);\(#,##0\)"/>
    <numFmt numFmtId="191" formatCode="[$-411]ggge&quot;年&quot;\ m&quot;月&quot;d&quot;日&quot;"/>
    <numFmt numFmtId="192" formatCode="_ &quot;\&quot;* #,##0.0_ ;_ &quot;\&quot;* \-#,##0.0_ ;_ &quot;\&quot;* &quot;-&quot;?_ ;_ @_ "/>
    <numFmt numFmtId="193" formatCode="#,##0.0_);\(#,##0.0\)"/>
    <numFmt numFmtId="194" formatCode="0.0_);\(0.0\)"/>
    <numFmt numFmtId="195" formatCode="#,##0.0_);[Red]\(#,##0.0\)"/>
    <numFmt numFmtId="196" formatCode="#,##0.0_ "/>
    <numFmt numFmtId="197" formatCode="0.0_);[Red]\(0.0\)"/>
    <numFmt numFmtId="198" formatCode="#,##0.00_ "/>
    <numFmt numFmtId="199" formatCode="#,##0;&quot;△ &quot;#,##0"/>
    <numFmt numFmtId="200" formatCode="#,##0.0;&quot;△ &quot;#,##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_);[Red]\(#,##0\)"/>
    <numFmt numFmtId="205" formatCode="0_);[Red]\(0\)"/>
    <numFmt numFmtId="206" formatCode="0.0;&quot;△ &quot;0.0"/>
    <numFmt numFmtId="207" formatCode="#,##0.00_);[Red]\(#,##0.00\)"/>
    <numFmt numFmtId="208" formatCode="&quot;\&quot;#,##0.0;&quot;\&quot;\-#,##0.0"/>
    <numFmt numFmtId="209" formatCode="\ ###,###,###,###,##0;&quot;-&quot;###,###,###,###,##0"/>
    <numFmt numFmtId="210" formatCode="###,###,###,##0;&quot;-&quot;##,###,###,##0"/>
    <numFmt numFmtId="211" formatCode="#,###,###,##0.0;&quot; -&quot;###,###,##0.0"/>
    <numFmt numFmtId="212" formatCode="\2\)\ #,###,###,##0.00;\2\)\ \-###,###,##0.00"/>
    <numFmt numFmtId="213" formatCode="##,###,###,##0.0;&quot;-&quot;#,###,###,##0.0"/>
    <numFmt numFmtId="214" formatCode="#,###,###,##0.00;&quot; -&quot;###,###,##0.00"/>
    <numFmt numFmtId="215" formatCode="0;&quot;△ &quot;0"/>
    <numFmt numFmtId="216" formatCode="0.00_);[Red]\(0.00\)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38" fontId="4" fillId="0" borderId="1" xfId="17" applyFont="1" applyBorder="1" applyAlignment="1">
      <alignment/>
    </xf>
    <xf numFmtId="38" fontId="4" fillId="0" borderId="0" xfId="17" applyFont="1" applyAlignment="1">
      <alignment/>
    </xf>
    <xf numFmtId="38" fontId="4" fillId="0" borderId="2" xfId="17" applyFont="1" applyBorder="1" applyAlignment="1">
      <alignment horizontal="distributed" vertical="center"/>
    </xf>
    <xf numFmtId="38" fontId="4" fillId="0" borderId="0" xfId="17" applyFont="1" applyBorder="1" applyAlignment="1">
      <alignment/>
    </xf>
    <xf numFmtId="38" fontId="4" fillId="0" borderId="3" xfId="17" applyFont="1" applyBorder="1" applyAlignment="1">
      <alignment/>
    </xf>
    <xf numFmtId="38" fontId="6" fillId="0" borderId="0" xfId="17" applyFont="1" applyAlignment="1">
      <alignment/>
    </xf>
    <xf numFmtId="38" fontId="4" fillId="0" borderId="4" xfId="17" applyFont="1" applyFill="1" applyBorder="1" applyAlignment="1">
      <alignment horizontal="center" vertical="center"/>
    </xf>
    <xf numFmtId="38" fontId="4" fillId="0" borderId="5" xfId="17" applyFont="1" applyBorder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38" fontId="4" fillId="0" borderId="6" xfId="17" applyFont="1" applyBorder="1" applyAlignment="1">
      <alignment horizontal="distributed" vertical="center"/>
    </xf>
    <xf numFmtId="38" fontId="4" fillId="0" borderId="2" xfId="17" applyFont="1" applyBorder="1" applyAlignment="1">
      <alignment horizontal="distributed" vertical="center"/>
    </xf>
    <xf numFmtId="38" fontId="6" fillId="0" borderId="7" xfId="17" applyFont="1" applyBorder="1" applyAlignment="1">
      <alignment horizontal="distributed" vertical="center"/>
    </xf>
    <xf numFmtId="38" fontId="6" fillId="0" borderId="6" xfId="17" applyFont="1" applyBorder="1" applyAlignment="1">
      <alignment horizontal="distributed" vertical="center"/>
    </xf>
    <xf numFmtId="38" fontId="6" fillId="0" borderId="2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distributed" vertical="center"/>
    </xf>
    <xf numFmtId="38" fontId="4" fillId="0" borderId="0" xfId="17" applyFont="1" applyBorder="1" applyAlignment="1">
      <alignment horizontal="distributed" vertical="center"/>
    </xf>
    <xf numFmtId="38" fontId="4" fillId="0" borderId="3" xfId="17" applyFont="1" applyBorder="1" applyAlignment="1">
      <alignment horizontal="distributed" vertical="center"/>
    </xf>
    <xf numFmtId="38" fontId="4" fillId="0" borderId="0" xfId="17" applyFont="1" applyBorder="1" applyAlignment="1">
      <alignment horizontal="center" vertical="center"/>
    </xf>
    <xf numFmtId="38" fontId="4" fillId="0" borderId="3" xfId="17" applyFont="1" applyBorder="1" applyAlignment="1">
      <alignment horizontal="center" vertical="center"/>
    </xf>
    <xf numFmtId="177" fontId="4" fillId="0" borderId="0" xfId="17" applyNumberFormat="1" applyFont="1" applyAlignment="1">
      <alignment horizontal="center" vertical="center"/>
    </xf>
    <xf numFmtId="38" fontId="6" fillId="0" borderId="0" xfId="17" applyFont="1" applyAlignment="1">
      <alignment horizontal="center" vertical="center"/>
    </xf>
    <xf numFmtId="38" fontId="4" fillId="0" borderId="0" xfId="17" applyFont="1" applyAlignment="1">
      <alignment horizontal="right" vertical="center"/>
    </xf>
    <xf numFmtId="38" fontId="6" fillId="0" borderId="0" xfId="17" applyFont="1" applyFill="1" applyBorder="1" applyAlignment="1">
      <alignment horizontal="center" vertical="center"/>
    </xf>
    <xf numFmtId="177" fontId="4" fillId="0" borderId="0" xfId="17" applyNumberFormat="1" applyFont="1" applyFill="1" applyBorder="1" applyAlignment="1">
      <alignment horizontal="center" vertical="center"/>
    </xf>
    <xf numFmtId="38" fontId="4" fillId="0" borderId="0" xfId="17" applyFont="1" applyAlignment="1">
      <alignment horizontal="center" vertical="center"/>
    </xf>
    <xf numFmtId="38" fontId="4" fillId="0" borderId="0" xfId="17" applyFont="1" applyBorder="1" applyAlignment="1">
      <alignment horizontal="left"/>
    </xf>
    <xf numFmtId="38" fontId="4" fillId="0" borderId="1" xfId="17" applyFont="1" applyBorder="1" applyAlignment="1">
      <alignment horizontal="right"/>
    </xf>
    <xf numFmtId="38" fontId="4" fillId="0" borderId="1" xfId="17" applyFont="1" applyBorder="1" applyAlignment="1">
      <alignment horizontal="left"/>
    </xf>
    <xf numFmtId="0" fontId="5" fillId="0" borderId="0" xfId="0" applyFont="1" applyAlignment="1">
      <alignment horizontal="distributed"/>
    </xf>
    <xf numFmtId="38" fontId="4" fillId="0" borderId="0" xfId="17" applyFont="1" applyFill="1" applyBorder="1" applyAlignment="1">
      <alignment horizontal="center" vertical="center"/>
    </xf>
    <xf numFmtId="38" fontId="4" fillId="0" borderId="8" xfId="17" applyFont="1" applyFill="1" applyBorder="1" applyAlignment="1">
      <alignment horizontal="center" vertical="center"/>
    </xf>
    <xf numFmtId="38" fontId="4" fillId="0" borderId="9" xfId="17" applyFont="1" applyFill="1" applyBorder="1" applyAlignment="1">
      <alignment horizontal="center" vertical="center"/>
    </xf>
    <xf numFmtId="38" fontId="4" fillId="0" borderId="10" xfId="17" applyFont="1" applyFill="1" applyBorder="1" applyAlignment="1">
      <alignment horizontal="center" vertical="center"/>
    </xf>
    <xf numFmtId="38" fontId="4" fillId="0" borderId="0" xfId="17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0"/>
  <sheetViews>
    <sheetView tabSelected="1" workbookViewId="0" topLeftCell="A1">
      <selection activeCell="S7" sqref="S7"/>
    </sheetView>
  </sheetViews>
  <sheetFormatPr defaultColWidth="9.00390625" defaultRowHeight="13.5"/>
  <cols>
    <col min="1" max="1" width="5.125" style="0" customWidth="1"/>
    <col min="2" max="2" width="4.25390625" style="0" customWidth="1"/>
    <col min="3" max="3" width="11.125" style="0" customWidth="1"/>
    <col min="4" max="4" width="12.625" style="0" customWidth="1"/>
    <col min="5" max="5" width="2.00390625" style="0" customWidth="1"/>
    <col min="6" max="6" width="7.875" style="0" customWidth="1"/>
    <col min="7" max="7" width="3.75390625" style="0" customWidth="1"/>
    <col min="8" max="8" width="6.50390625" style="0" customWidth="1"/>
    <col min="9" max="10" width="3.75390625" style="0" customWidth="1"/>
    <col min="11" max="11" width="3.375" style="0" customWidth="1"/>
    <col min="12" max="12" width="3.75390625" style="0" customWidth="1"/>
    <col min="13" max="13" width="6.50390625" style="0" customWidth="1"/>
    <col min="14" max="14" width="3.75390625" style="0" customWidth="1"/>
    <col min="15" max="15" width="6.50390625" style="0" customWidth="1"/>
    <col min="16" max="16" width="3.75390625" style="0" customWidth="1"/>
  </cols>
  <sheetData>
    <row r="1" spans="2:17" ht="13.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4" spans="4:13" ht="14.25">
      <c r="D4" s="31" t="s">
        <v>10</v>
      </c>
      <c r="E4" s="31"/>
      <c r="F4" s="31"/>
      <c r="G4" s="31"/>
      <c r="H4" s="31"/>
      <c r="I4" s="31"/>
      <c r="J4" s="31"/>
      <c r="K4" s="31"/>
      <c r="L4" s="31"/>
      <c r="M4" s="31"/>
    </row>
    <row r="7" spans="2:17" ht="13.5">
      <c r="B7" s="30" t="s">
        <v>0</v>
      </c>
      <c r="C7" s="30"/>
      <c r="D7" s="30"/>
      <c r="E7" s="2"/>
      <c r="F7" s="2"/>
      <c r="G7" s="2"/>
      <c r="H7" s="2"/>
      <c r="I7" s="2"/>
      <c r="J7" s="2"/>
      <c r="K7" s="2"/>
      <c r="L7" s="2"/>
      <c r="M7" s="29" t="s">
        <v>1</v>
      </c>
      <c r="N7" s="29"/>
      <c r="O7" s="29"/>
      <c r="P7" s="29"/>
      <c r="Q7" s="3"/>
    </row>
    <row r="8" spans="2:17" ht="40.5" customHeight="1">
      <c r="B8" s="12" t="s">
        <v>2</v>
      </c>
      <c r="C8" s="13"/>
      <c r="D8" s="4" t="s">
        <v>3</v>
      </c>
      <c r="E8" s="14" t="s">
        <v>4</v>
      </c>
      <c r="F8" s="15"/>
      <c r="G8" s="16"/>
      <c r="H8" s="17" t="s">
        <v>5</v>
      </c>
      <c r="I8" s="12"/>
      <c r="J8" s="13"/>
      <c r="K8" s="17" t="s">
        <v>6</v>
      </c>
      <c r="L8" s="12"/>
      <c r="M8" s="13"/>
      <c r="N8" s="17" t="s">
        <v>7</v>
      </c>
      <c r="O8" s="12"/>
      <c r="P8" s="12"/>
      <c r="Q8" s="3"/>
    </row>
    <row r="9" spans="2:17" ht="12" customHeight="1">
      <c r="B9" s="5"/>
      <c r="C9" s="6"/>
      <c r="D9" s="3"/>
      <c r="E9" s="7"/>
      <c r="F9" s="7"/>
      <c r="G9" s="7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17" ht="21.75" customHeight="1">
      <c r="B10" s="18" t="s">
        <v>9</v>
      </c>
      <c r="C10" s="19"/>
      <c r="D10" s="8">
        <v>69785</v>
      </c>
      <c r="E10" s="23">
        <f aca="true" t="shared" si="0" ref="E10:E16">SUM(H10:M10)</f>
        <v>20434</v>
      </c>
      <c r="F10" s="23"/>
      <c r="G10" s="23"/>
      <c r="H10" s="24">
        <v>9401</v>
      </c>
      <c r="I10" s="24"/>
      <c r="J10" s="10"/>
      <c r="K10" s="27">
        <v>11033</v>
      </c>
      <c r="L10" s="27"/>
      <c r="M10" s="27"/>
      <c r="N10" s="22">
        <f>+ROUND(E10/D10*100,1)</f>
        <v>29.3</v>
      </c>
      <c r="O10" s="22"/>
      <c r="P10" s="22"/>
      <c r="Q10" s="3"/>
    </row>
    <row r="11" spans="2:17" ht="21.75" customHeight="1">
      <c r="B11" s="20" t="str">
        <f>+""&amp;14</f>
        <v>14</v>
      </c>
      <c r="C11" s="21"/>
      <c r="D11" s="8">
        <v>71404</v>
      </c>
      <c r="E11" s="23">
        <f t="shared" si="0"/>
        <v>20862</v>
      </c>
      <c r="F11" s="23"/>
      <c r="G11" s="23"/>
      <c r="H11" s="24">
        <v>9574</v>
      </c>
      <c r="I11" s="24"/>
      <c r="J11" s="10"/>
      <c r="K11" s="27">
        <v>11288</v>
      </c>
      <c r="L11" s="27"/>
      <c r="M11" s="27"/>
      <c r="N11" s="22">
        <f>+ROUNDDOWN(E11/D11*100,1)</f>
        <v>29.2</v>
      </c>
      <c r="O11" s="22"/>
      <c r="P11" s="22"/>
      <c r="Q11" s="3"/>
    </row>
    <row r="12" spans="2:17" ht="21.75" customHeight="1">
      <c r="B12" s="20" t="str">
        <f>+""&amp;15</f>
        <v>15</v>
      </c>
      <c r="C12" s="21"/>
      <c r="D12" s="8">
        <v>73132</v>
      </c>
      <c r="E12" s="23">
        <f t="shared" si="0"/>
        <v>22051</v>
      </c>
      <c r="F12" s="23"/>
      <c r="G12" s="23"/>
      <c r="H12" s="24">
        <v>10395</v>
      </c>
      <c r="I12" s="24"/>
      <c r="J12" s="10"/>
      <c r="K12" s="27">
        <v>11656</v>
      </c>
      <c r="L12" s="27"/>
      <c r="M12" s="27"/>
      <c r="N12" s="22">
        <f>+ROUND(E12/D12*100,1)</f>
        <v>30.2</v>
      </c>
      <c r="O12" s="22"/>
      <c r="P12" s="22"/>
      <c r="Q12" s="3"/>
    </row>
    <row r="13" spans="2:17" ht="21.75" customHeight="1">
      <c r="B13" s="20" t="str">
        <f>+""&amp;16</f>
        <v>16</v>
      </c>
      <c r="C13" s="21"/>
      <c r="D13" s="8">
        <v>74631</v>
      </c>
      <c r="E13" s="23">
        <f t="shared" si="0"/>
        <v>22575</v>
      </c>
      <c r="F13" s="23"/>
      <c r="G13" s="23"/>
      <c r="H13" s="24">
        <v>10674</v>
      </c>
      <c r="I13" s="24"/>
      <c r="J13" s="10"/>
      <c r="K13" s="27">
        <v>11901</v>
      </c>
      <c r="L13" s="27"/>
      <c r="M13" s="27"/>
      <c r="N13" s="22">
        <v>29.2</v>
      </c>
      <c r="O13" s="22"/>
      <c r="P13" s="22"/>
      <c r="Q13" s="3"/>
    </row>
    <row r="14" spans="2:17" ht="21.75" customHeight="1">
      <c r="B14" s="20" t="str">
        <f>+""&amp;17</f>
        <v>17</v>
      </c>
      <c r="C14" s="21"/>
      <c r="D14" s="8">
        <v>75817</v>
      </c>
      <c r="E14" s="23">
        <f t="shared" si="0"/>
        <v>23438</v>
      </c>
      <c r="F14" s="23"/>
      <c r="G14" s="23"/>
      <c r="H14" s="24">
        <v>11201</v>
      </c>
      <c r="I14" s="24"/>
      <c r="J14" s="10"/>
      <c r="K14" s="27">
        <v>12237</v>
      </c>
      <c r="L14" s="27"/>
      <c r="M14" s="27"/>
      <c r="N14" s="22">
        <f>+ROUND(E14/D14*100,1)</f>
        <v>30.9</v>
      </c>
      <c r="O14" s="22"/>
      <c r="P14" s="22"/>
      <c r="Q14" s="3"/>
    </row>
    <row r="15" spans="2:17" ht="21.75" customHeight="1">
      <c r="B15" s="20" t="str">
        <f>+""&amp;18</f>
        <v>18</v>
      </c>
      <c r="C15" s="20"/>
      <c r="D15" s="8">
        <v>78847</v>
      </c>
      <c r="E15" s="25">
        <f t="shared" si="0"/>
        <v>23908</v>
      </c>
      <c r="F15" s="25"/>
      <c r="G15" s="25"/>
      <c r="H15" s="24">
        <v>11303</v>
      </c>
      <c r="I15" s="24"/>
      <c r="J15" s="11"/>
      <c r="K15" s="32">
        <v>12605</v>
      </c>
      <c r="L15" s="32"/>
      <c r="M15" s="32"/>
      <c r="N15" s="26">
        <v>30.2</v>
      </c>
      <c r="O15" s="26"/>
      <c r="P15" s="26"/>
      <c r="Q15" s="3"/>
    </row>
    <row r="16" spans="2:17" ht="21.75" customHeight="1">
      <c r="B16" s="20" t="str">
        <f>+""&amp;19</f>
        <v>19</v>
      </c>
      <c r="C16" s="20"/>
      <c r="D16" s="8">
        <v>80066</v>
      </c>
      <c r="E16" s="25">
        <f t="shared" si="0"/>
        <v>25142</v>
      </c>
      <c r="F16" s="25"/>
      <c r="G16" s="25"/>
      <c r="H16" s="36">
        <v>12232</v>
      </c>
      <c r="I16" s="36"/>
      <c r="J16" s="11"/>
      <c r="K16" s="33">
        <v>12910</v>
      </c>
      <c r="L16" s="34"/>
      <c r="M16" s="35"/>
      <c r="N16" s="26">
        <f>+ROUND(E16/D16*100,1)</f>
        <v>31.4</v>
      </c>
      <c r="O16" s="26"/>
      <c r="P16" s="26"/>
      <c r="Q16" s="3"/>
    </row>
    <row r="17" spans="2:17" ht="12" customHeight="1">
      <c r="B17" s="2"/>
      <c r="C17" s="9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3"/>
    </row>
    <row r="18" spans="2:17" ht="12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3"/>
    </row>
    <row r="19" spans="2:17" ht="13.5">
      <c r="B19" s="28" t="s">
        <v>8</v>
      </c>
      <c r="C19" s="28"/>
      <c r="D19" s="28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2:17" ht="13.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</sheetData>
  <mergeCells count="44">
    <mergeCell ref="D4:M4"/>
    <mergeCell ref="K14:M14"/>
    <mergeCell ref="K15:M15"/>
    <mergeCell ref="K16:M16"/>
    <mergeCell ref="H15:I15"/>
    <mergeCell ref="H16:I16"/>
    <mergeCell ref="H10:I10"/>
    <mergeCell ref="H11:I11"/>
    <mergeCell ref="H12:I12"/>
    <mergeCell ref="H13:I13"/>
    <mergeCell ref="N14:P14"/>
    <mergeCell ref="B19:D19"/>
    <mergeCell ref="M7:P7"/>
    <mergeCell ref="B7:D7"/>
    <mergeCell ref="B15:C15"/>
    <mergeCell ref="N15:P15"/>
    <mergeCell ref="N16:P16"/>
    <mergeCell ref="K10:M10"/>
    <mergeCell ref="K11:M11"/>
    <mergeCell ref="K12:M12"/>
    <mergeCell ref="K13:M13"/>
    <mergeCell ref="N11:P11"/>
    <mergeCell ref="N12:P12"/>
    <mergeCell ref="N13:P13"/>
    <mergeCell ref="B12:C12"/>
    <mergeCell ref="E12:G12"/>
    <mergeCell ref="H14:I14"/>
    <mergeCell ref="B16:C16"/>
    <mergeCell ref="E13:G13"/>
    <mergeCell ref="E14:G14"/>
    <mergeCell ref="E15:G15"/>
    <mergeCell ref="E16:G16"/>
    <mergeCell ref="B13:C13"/>
    <mergeCell ref="B14:C14"/>
    <mergeCell ref="B11:C11"/>
    <mergeCell ref="N10:P10"/>
    <mergeCell ref="H8:J8"/>
    <mergeCell ref="K8:M8"/>
    <mergeCell ref="E10:G10"/>
    <mergeCell ref="E11:G11"/>
    <mergeCell ref="B8:C8"/>
    <mergeCell ref="E8:G8"/>
    <mergeCell ref="N8:P8"/>
    <mergeCell ref="B10:C10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2009-03-03T05:34:27Z</dcterms:modified>
  <cp:category/>
  <cp:version/>
  <cp:contentType/>
  <cp:contentStatus/>
</cp:coreProperties>
</file>