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2"/>
  </bookViews>
  <sheets>
    <sheet name="第9表（１）" sheetId="1" r:id="rId1"/>
    <sheet name="第9表（２)" sheetId="2" r:id="rId2"/>
    <sheet name="第9表（３）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<sst xmlns="http://schemas.openxmlformats.org/spreadsheetml/2006/main" count="103" uniqueCount="88">
  <si>
    <t>第９表　　世帯数及び人口　－東京都－</t>
  </si>
  <si>
    <t>人　　　　　　　　　　　口</t>
  </si>
  <si>
    <t>地　    域</t>
  </si>
  <si>
    <t>総　　　数</t>
  </si>
  <si>
    <t>男　</t>
  </si>
  <si>
    <t>　女</t>
  </si>
  <si>
    <t>区　　　　部</t>
  </si>
  <si>
    <t>千代田区</t>
  </si>
  <si>
    <t>中央区</t>
  </si>
  <si>
    <t>港      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</si>
  <si>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</si>
  <si>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</si>
  <si>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</si>
  <si>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</si>
  <si>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</si>
  <si>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</si>
  <si>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</si>
  <si>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</si>
  <si>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</si>
  <si>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</si>
  <si>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</si>
  <si>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</si>
  <si>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</si>
  <si>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</si>
  <si>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</si>
  <si>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</si>
  <si>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</si>
  <si>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</si>
  <si>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資料：住民基本台帳による世帯と人口　</t>
  </si>
  <si>
    <t>( 平成21年１月１日現在 )</t>
  </si>
  <si>
    <t>世　帯　数</t>
  </si>
  <si>
    <t>総　　　　数</t>
  </si>
  <si>
    <t>新宿区</t>
  </si>
  <si>
    <t>渋谷区</t>
  </si>
  <si>
    <t>（外国人登録者数を除く）</t>
  </si>
  <si>
    <t>市　　　　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</si>
  <si>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</si>
  <si>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</si>
  <si>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</si>
  <si>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</si>
  <si>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</si>
  <si>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</si>
  <si>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</si>
  <si>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</si>
  <si>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</si>
  <si>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</si>
  <si>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</si>
  <si>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</si>
  <si>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</si>
  <si>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</si>
  <si>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</si>
  <si>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</si>
  <si>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</si>
  <si>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</si>
  <si>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</si>
  <si>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</si>
  <si>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</si>
  <si>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</si>
  <si>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</si>
  <si>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</si>
  <si>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</si>
  <si>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 xml:space="preserve"> </t>
  </si>
  <si>
    <t>第 ９ 表　　世帯数及び人口　－東京都－（つづき）</t>
  </si>
  <si>
    <t>西東京市</t>
  </si>
  <si>
    <t>（外国人登録者を除く）</t>
  </si>
  <si>
    <t>西多摩郡</t>
  </si>
  <si>
    <t>日の出町</t>
  </si>
  <si>
    <t>檜原村</t>
  </si>
  <si>
    <t>奥多摩町</t>
  </si>
  <si>
    <t>島　　　　　部</t>
  </si>
  <si>
    <t>大島支庁</t>
  </si>
  <si>
    <t>大島町</t>
  </si>
  <si>
    <t>利島村</t>
  </si>
  <si>
    <t>新島村</t>
  </si>
  <si>
    <t>神津島村</t>
  </si>
  <si>
    <t>三宅村</t>
  </si>
  <si>
    <t>御蔵島村</t>
  </si>
  <si>
    <t>八丈支庁</t>
  </si>
  <si>
    <t>青ケ島村</t>
  </si>
  <si>
    <t>小笠原支庁</t>
  </si>
  <si>
    <t>小笠原村</t>
  </si>
  <si>
    <t>第９表　　世帯数及び人口　－東京都－（つづき）</t>
  </si>
  <si>
    <t>( 平成21年１月１日現在 )</t>
  </si>
  <si>
    <t>世　帯　数</t>
  </si>
  <si>
    <t>町村部</t>
  </si>
  <si>
    <t>瑞穂町</t>
  </si>
  <si>
    <t>三宅支庁</t>
  </si>
  <si>
    <t>八丈町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</si>
</sst>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3" fontId="4" fillId="0" borderId="0" xfId="0" applyNumberFormat="1" applyFont="1" applyAlignment="1">
      <alignment/>
    </xf>
    <xf numFmtId="38" fontId="4" fillId="0" borderId="0" xfId="17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center" vertical="center"/>
    </xf>
    <xf numFmtId="38" fontId="7" fillId="0" borderId="6" xfId="17" applyFont="1" applyBorder="1" applyAlignment="1">
      <alignment horizontal="right"/>
    </xf>
    <xf numFmtId="38" fontId="7" fillId="0" borderId="0" xfId="17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distributed"/>
    </xf>
    <xf numFmtId="38" fontId="4" fillId="0" borderId="0" xfId="17" applyFont="1" applyBorder="1" applyAlignment="1">
      <alignment/>
    </xf>
    <xf numFmtId="0" fontId="4" fillId="0" borderId="1" xfId="0" applyFont="1" applyBorder="1" applyAlignment="1">
      <alignment horizontal="distributed"/>
    </xf>
    <xf numFmtId="38" fontId="4" fillId="0" borderId="1" xfId="17" applyFont="1" applyBorder="1" applyAlignment="1">
      <alignment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distributed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8" fontId="7" fillId="0" borderId="0" xfId="17" applyFont="1" applyAlignment="1">
      <alignment/>
    </xf>
    <xf numFmtId="0" fontId="8" fillId="0" borderId="0" xfId="0" applyFont="1" applyAlignment="1">
      <alignment horizontal="distributed"/>
    </xf>
    <xf numFmtId="3" fontId="4" fillId="0" borderId="0" xfId="0" applyNumberFormat="1" applyFont="1" applyAlignment="1">
      <alignment horizontal="right"/>
    </xf>
    <xf numFmtId="38" fontId="4" fillId="0" borderId="0" xfId="17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56;&#12463;&#12475;&#12523;&#12288;p5&#65374;p38&#12288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済p5"/>
      <sheetName val="済p13"/>
      <sheetName val="済p14"/>
      <sheetName val="済p15"/>
      <sheetName val="済p24"/>
      <sheetName val="済p25"/>
      <sheetName val="済p26,27"/>
      <sheetName val="済p28"/>
      <sheetName val="済p29"/>
      <sheetName val="済P30,31"/>
      <sheetName val="済P3２，３３"/>
      <sheetName val="済p3４"/>
      <sheetName val="済p3５"/>
      <sheetName val="済p3６,3７"/>
      <sheetName val="済p3８"/>
    </sheetNames>
    <sheetDataSet>
      <sheetData sheetId="2">
        <row r="17">
          <cell r="E17">
            <v>1794653</v>
          </cell>
          <cell r="H17">
            <v>3978689</v>
          </cell>
          <cell r="K17">
            <v>1987178</v>
          </cell>
          <cell r="N17">
            <v>1991511</v>
          </cell>
        </row>
      </sheetData>
      <sheetData sheetId="3">
        <row r="17">
          <cell r="F17">
            <v>36398</v>
          </cell>
          <cell r="I17">
            <v>87543</v>
          </cell>
          <cell r="L17">
            <v>44240</v>
          </cell>
          <cell r="O17">
            <v>43303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P48"/>
  <sheetViews>
    <sheetView workbookViewId="0" topLeftCell="B13">
      <selection activeCell="Q11" sqref="Q11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9.625" style="0" customWidth="1"/>
    <col min="4" max="5" width="2.875" style="0" customWidth="1"/>
    <col min="6" max="6" width="8.75390625" style="0" customWidth="1"/>
    <col min="7" max="7" width="2.875" style="0" customWidth="1"/>
    <col min="8" max="8" width="4.625" style="0" customWidth="1"/>
    <col min="9" max="9" width="8.75390625" style="0" customWidth="1"/>
    <col min="10" max="11" width="4.625" style="0" customWidth="1"/>
    <col min="12" max="12" width="8.75390625" style="0" customWidth="1"/>
    <col min="13" max="14" width="4.625" style="0" customWidth="1"/>
    <col min="15" max="15" width="8.75390625" style="0" customWidth="1"/>
    <col min="16" max="16" width="4.625" style="0" customWidth="1"/>
  </cols>
  <sheetData>
    <row r="1" spans="2:16" ht="13.5">
      <c r="B1" s="1"/>
      <c r="C1" s="1"/>
      <c r="D1" s="1"/>
      <c r="E1" s="1"/>
      <c r="O1" s="2"/>
      <c r="P1" s="2"/>
    </row>
    <row r="3" spans="2:5" ht="14.25">
      <c r="B3" s="3"/>
      <c r="C3" s="3"/>
      <c r="D3" s="3"/>
      <c r="E3" s="3"/>
    </row>
    <row r="5" spans="6:14" ht="14.25">
      <c r="F5" s="3" t="s">
        <v>0</v>
      </c>
      <c r="G5" s="3"/>
      <c r="H5" s="3"/>
      <c r="I5" s="3"/>
      <c r="J5" s="3"/>
      <c r="K5" s="3"/>
      <c r="L5" s="3"/>
      <c r="M5" s="3"/>
      <c r="N5" s="3"/>
    </row>
    <row r="7" spans="2:16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 t="s">
        <v>29</v>
      </c>
      <c r="N8" s="5"/>
      <c r="O8" s="5"/>
      <c r="P8" s="5"/>
    </row>
    <row r="9" spans="2:16" ht="13.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ht="15.75" customHeight="1">
      <c r="B10" s="7"/>
      <c r="C10" s="7"/>
      <c r="D10" s="8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</row>
    <row r="11" spans="2:16" ht="15.75" customHeight="1">
      <c r="B11" s="4"/>
      <c r="C11" s="4"/>
      <c r="D11" s="9"/>
      <c r="E11" s="4"/>
      <c r="F11" s="4"/>
      <c r="G11" s="9"/>
      <c r="H11" s="4"/>
      <c r="I11" s="4"/>
      <c r="J11" s="5" t="s">
        <v>1</v>
      </c>
      <c r="K11" s="5"/>
      <c r="L11" s="5"/>
      <c r="M11" s="5"/>
      <c r="N11" s="5"/>
      <c r="O11" s="4"/>
      <c r="P11" s="4"/>
    </row>
    <row r="12" spans="2:16" ht="12" customHeight="1">
      <c r="B12" s="4"/>
      <c r="C12" s="10" t="s">
        <v>2</v>
      </c>
      <c r="D12" s="9"/>
      <c r="E12" s="4"/>
      <c r="F12" s="10" t="s">
        <v>30</v>
      </c>
      <c r="G12" s="9"/>
      <c r="H12" s="11"/>
      <c r="I12" s="6"/>
      <c r="J12" s="6"/>
      <c r="K12" s="6"/>
      <c r="L12" s="6"/>
      <c r="M12" s="6"/>
      <c r="N12" s="6"/>
      <c r="O12" s="6"/>
      <c r="P12" s="6"/>
    </row>
    <row r="13" spans="2:16" ht="15.75" customHeight="1">
      <c r="B13" s="4"/>
      <c r="C13" s="10"/>
      <c r="D13" s="9"/>
      <c r="E13" s="4"/>
      <c r="F13" s="10"/>
      <c r="G13" s="9"/>
      <c r="H13" s="4"/>
      <c r="I13" s="4"/>
      <c r="J13" s="8"/>
      <c r="K13" s="4"/>
      <c r="L13" s="4"/>
      <c r="M13" s="8"/>
      <c r="N13" s="4"/>
      <c r="O13" s="4"/>
      <c r="P13" s="4"/>
    </row>
    <row r="14" spans="2:16" ht="15.75" customHeight="1">
      <c r="B14" s="4"/>
      <c r="C14" s="4"/>
      <c r="D14" s="9"/>
      <c r="E14" s="4"/>
      <c r="F14" s="4"/>
      <c r="G14" s="9"/>
      <c r="H14" s="4"/>
      <c r="I14" s="4" t="s">
        <v>3</v>
      </c>
      <c r="J14" s="9"/>
      <c r="K14" s="4"/>
      <c r="L14" s="12" t="s">
        <v>4</v>
      </c>
      <c r="M14" s="9"/>
      <c r="N14" s="4"/>
      <c r="O14" s="12" t="s">
        <v>5</v>
      </c>
      <c r="P14" s="4"/>
    </row>
    <row r="15" spans="2:16" ht="12" customHeight="1">
      <c r="B15" s="6"/>
      <c r="C15" s="6"/>
      <c r="D15" s="13"/>
      <c r="E15" s="6"/>
      <c r="F15" s="6"/>
      <c r="G15" s="13"/>
      <c r="H15" s="6"/>
      <c r="I15" s="6"/>
      <c r="J15" s="13"/>
      <c r="K15" s="6"/>
      <c r="L15" s="6"/>
      <c r="M15" s="13"/>
      <c r="N15" s="6"/>
      <c r="O15" s="6"/>
      <c r="P15" s="6"/>
    </row>
    <row r="16" spans="2:16" ht="13.5">
      <c r="B16" s="4"/>
      <c r="C16" s="4"/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3.5">
      <c r="B17" s="14"/>
      <c r="C17" s="15" t="s">
        <v>31</v>
      </c>
      <c r="D17" s="16"/>
      <c r="E17" s="17">
        <f>+E20+'[1]済p14'!E17+'[1]済p15'!F17</f>
        <v>6207852</v>
      </c>
      <c r="F17" s="18"/>
      <c r="G17" s="15"/>
      <c r="H17" s="18">
        <f>+H20+'[1]済p14'!H17+'[1]済p15'!I17</f>
        <v>12517299</v>
      </c>
      <c r="I17" s="18"/>
      <c r="J17" s="15"/>
      <c r="K17" s="18">
        <f>+K20+'[1]済p14'!K17+'[1]済p15'!L17</f>
        <v>6216067</v>
      </c>
      <c r="L17" s="18"/>
      <c r="M17" s="15"/>
      <c r="N17" s="18">
        <f>+N20+'[1]済p14'!N17+'[1]済p15'!O17</f>
        <v>6301232</v>
      </c>
      <c r="O17" s="18"/>
      <c r="P17" s="14"/>
    </row>
    <row r="18" spans="2:16" ht="13.5">
      <c r="B18" s="4"/>
      <c r="C18" s="4"/>
      <c r="D18" s="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13.5">
      <c r="B19" s="4"/>
      <c r="C19" s="4"/>
      <c r="D19" s="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22.5" customHeight="1">
      <c r="B20" s="19" t="s">
        <v>6</v>
      </c>
      <c r="C20" s="19"/>
      <c r="D20" s="16"/>
      <c r="E20" s="17">
        <f>SUM(F21:F43)</f>
        <v>4376801</v>
      </c>
      <c r="F20" s="18"/>
      <c r="G20" s="15"/>
      <c r="H20" s="18">
        <f>SUM(I21:I43)</f>
        <v>8451067</v>
      </c>
      <c r="I20" s="18"/>
      <c r="J20" s="15"/>
      <c r="K20" s="18">
        <f>SUM(L21:L43)</f>
        <v>4184649</v>
      </c>
      <c r="L20" s="18"/>
      <c r="M20" s="15"/>
      <c r="N20" s="18">
        <f>SUM(O21:O43)</f>
        <v>4266418</v>
      </c>
      <c r="O20" s="18"/>
      <c r="P20" s="4"/>
    </row>
    <row r="21" spans="2:16" ht="18.75" customHeight="1">
      <c r="B21" s="4"/>
      <c r="C21" s="20" t="s">
        <v>7</v>
      </c>
      <c r="D21" s="9"/>
      <c r="E21" s="4"/>
      <c r="F21" s="21">
        <v>25270</v>
      </c>
      <c r="G21" s="4"/>
      <c r="H21" s="4"/>
      <c r="I21" s="21">
        <f aca="true" t="shared" si="0" ref="I21:I43">L21+O21</f>
        <v>46060</v>
      </c>
      <c r="J21" s="4"/>
      <c r="K21" s="4"/>
      <c r="L21" s="21">
        <v>22660</v>
      </c>
      <c r="M21" s="4"/>
      <c r="N21" s="4"/>
      <c r="O21" s="21">
        <v>23400</v>
      </c>
      <c r="P21" s="4"/>
    </row>
    <row r="22" spans="2:16" ht="18.75" customHeight="1">
      <c r="B22" s="4"/>
      <c r="C22" s="20" t="s">
        <v>8</v>
      </c>
      <c r="D22" s="9"/>
      <c r="E22" s="4"/>
      <c r="F22" s="21">
        <v>63660</v>
      </c>
      <c r="G22" s="4"/>
      <c r="H22" s="4"/>
      <c r="I22" s="21">
        <f t="shared" si="0"/>
        <v>110702</v>
      </c>
      <c r="J22" s="4"/>
      <c r="K22" s="4"/>
      <c r="L22" s="21">
        <v>52918</v>
      </c>
      <c r="M22" s="4"/>
      <c r="N22" s="4"/>
      <c r="O22" s="21">
        <v>57784</v>
      </c>
      <c r="P22" s="4"/>
    </row>
    <row r="23" spans="2:16" ht="18.75" customHeight="1">
      <c r="B23" s="4"/>
      <c r="C23" s="20" t="s">
        <v>9</v>
      </c>
      <c r="D23" s="9"/>
      <c r="E23" s="4"/>
      <c r="F23" s="21">
        <v>113324</v>
      </c>
      <c r="G23" s="4"/>
      <c r="H23" s="4"/>
      <c r="I23" s="21">
        <f t="shared" si="0"/>
        <v>198859</v>
      </c>
      <c r="J23" s="4"/>
      <c r="K23" s="4"/>
      <c r="L23" s="21">
        <v>93056</v>
      </c>
      <c r="M23" s="4"/>
      <c r="N23" s="4"/>
      <c r="O23" s="21">
        <v>105803</v>
      </c>
      <c r="P23" s="4"/>
    </row>
    <row r="24" spans="2:16" ht="18.75" customHeight="1">
      <c r="B24" s="4"/>
      <c r="C24" s="20" t="s">
        <v>32</v>
      </c>
      <c r="D24" s="9"/>
      <c r="E24" s="4"/>
      <c r="F24" s="21">
        <v>167985</v>
      </c>
      <c r="G24" s="4"/>
      <c r="H24" s="4"/>
      <c r="I24" s="21">
        <f t="shared" si="0"/>
        <v>281037</v>
      </c>
      <c r="J24" s="4"/>
      <c r="K24" s="4"/>
      <c r="L24" s="21">
        <v>140609</v>
      </c>
      <c r="M24" s="4"/>
      <c r="N24" s="4"/>
      <c r="O24" s="21">
        <v>140428</v>
      </c>
      <c r="P24" s="4"/>
    </row>
    <row r="25" spans="2:16" ht="18.75" customHeight="1">
      <c r="B25" s="4"/>
      <c r="C25" s="20" t="s">
        <v>10</v>
      </c>
      <c r="D25" s="9"/>
      <c r="E25" s="4"/>
      <c r="F25" s="22">
        <v>100855</v>
      </c>
      <c r="G25" s="4"/>
      <c r="H25" s="4"/>
      <c r="I25" s="21">
        <f t="shared" si="0"/>
        <v>187909</v>
      </c>
      <c r="J25" s="4"/>
      <c r="K25" s="4"/>
      <c r="L25" s="21">
        <v>90089</v>
      </c>
      <c r="M25" s="4"/>
      <c r="N25" s="4"/>
      <c r="O25" s="21">
        <v>97820</v>
      </c>
      <c r="P25" s="4"/>
    </row>
    <row r="26" spans="2:16" ht="18.75" customHeight="1">
      <c r="B26" s="4"/>
      <c r="C26" s="20" t="s">
        <v>11</v>
      </c>
      <c r="D26" s="9"/>
      <c r="E26" s="4"/>
      <c r="F26" s="22">
        <v>90489</v>
      </c>
      <c r="G26" s="4"/>
      <c r="H26" s="4"/>
      <c r="I26" s="21">
        <f t="shared" si="0"/>
        <v>165205</v>
      </c>
      <c r="J26" s="4"/>
      <c r="K26" s="4"/>
      <c r="L26" s="21">
        <v>84330</v>
      </c>
      <c r="M26" s="4"/>
      <c r="N26" s="4"/>
      <c r="O26" s="21">
        <v>80875</v>
      </c>
      <c r="P26" s="4"/>
    </row>
    <row r="27" spans="2:16" ht="18.75" customHeight="1">
      <c r="B27" s="4"/>
      <c r="C27" s="20" t="s">
        <v>12</v>
      </c>
      <c r="D27" s="9"/>
      <c r="E27" s="4"/>
      <c r="F27" s="22">
        <v>121170</v>
      </c>
      <c r="G27" s="4"/>
      <c r="H27" s="4"/>
      <c r="I27" s="21">
        <f t="shared" si="0"/>
        <v>235571</v>
      </c>
      <c r="J27" s="4"/>
      <c r="K27" s="4"/>
      <c r="L27" s="21">
        <v>118364</v>
      </c>
      <c r="M27" s="4"/>
      <c r="N27" s="4"/>
      <c r="O27" s="21">
        <v>117207</v>
      </c>
      <c r="P27" s="4"/>
    </row>
    <row r="28" spans="2:16" ht="18.75" customHeight="1">
      <c r="B28" s="4"/>
      <c r="C28" s="20" t="s">
        <v>13</v>
      </c>
      <c r="D28" s="9"/>
      <c r="E28" s="4"/>
      <c r="F28" s="22">
        <v>215961</v>
      </c>
      <c r="G28" s="4"/>
      <c r="H28" s="4"/>
      <c r="I28" s="21">
        <f t="shared" si="0"/>
        <v>436795</v>
      </c>
      <c r="J28" s="4"/>
      <c r="K28" s="4"/>
      <c r="L28" s="21">
        <v>218264</v>
      </c>
      <c r="M28" s="4"/>
      <c r="N28" s="4"/>
      <c r="O28" s="21">
        <v>218531</v>
      </c>
      <c r="P28" s="4"/>
    </row>
    <row r="29" spans="2:16" ht="18.75" customHeight="1">
      <c r="B29" s="4"/>
      <c r="C29" s="20" t="s">
        <v>14</v>
      </c>
      <c r="D29" s="9"/>
      <c r="E29" s="4"/>
      <c r="F29" s="22">
        <v>187949</v>
      </c>
      <c r="G29" s="4"/>
      <c r="H29" s="4"/>
      <c r="I29" s="21">
        <f t="shared" si="0"/>
        <v>345413</v>
      </c>
      <c r="J29" s="4"/>
      <c r="K29" s="4"/>
      <c r="L29" s="21">
        <v>169944</v>
      </c>
      <c r="M29" s="4"/>
      <c r="N29" s="4"/>
      <c r="O29" s="21">
        <v>175469</v>
      </c>
      <c r="P29" s="4"/>
    </row>
    <row r="30" spans="2:16" ht="18.75" customHeight="1">
      <c r="B30" s="4"/>
      <c r="C30" s="20" t="s">
        <v>15</v>
      </c>
      <c r="D30" s="9"/>
      <c r="E30" s="4"/>
      <c r="F30" s="22">
        <v>139832</v>
      </c>
      <c r="G30" s="4"/>
      <c r="H30" s="4"/>
      <c r="I30" s="21">
        <f t="shared" si="0"/>
        <v>252845</v>
      </c>
      <c r="J30" s="4"/>
      <c r="K30" s="4"/>
      <c r="L30" s="21">
        <v>118656</v>
      </c>
      <c r="M30" s="4"/>
      <c r="N30" s="4"/>
      <c r="O30" s="21">
        <v>134189</v>
      </c>
      <c r="P30" s="4"/>
    </row>
    <row r="31" spans="2:16" ht="18.75" customHeight="1">
      <c r="B31" s="4"/>
      <c r="C31" s="20" t="s">
        <v>16</v>
      </c>
      <c r="D31" s="9"/>
      <c r="E31" s="4"/>
      <c r="F31" s="22">
        <v>341519</v>
      </c>
      <c r="G31" s="4"/>
      <c r="H31" s="4"/>
      <c r="I31" s="21">
        <f t="shared" si="0"/>
        <v>671891</v>
      </c>
      <c r="J31" s="4"/>
      <c r="K31" s="4"/>
      <c r="L31" s="21">
        <v>338222</v>
      </c>
      <c r="M31" s="4"/>
      <c r="N31" s="4"/>
      <c r="O31" s="21">
        <v>333669</v>
      </c>
      <c r="P31" s="4"/>
    </row>
    <row r="32" spans="2:16" ht="18.75" customHeight="1">
      <c r="B32" s="4"/>
      <c r="C32" s="20" t="s">
        <v>17</v>
      </c>
      <c r="D32" s="9"/>
      <c r="E32" s="4"/>
      <c r="F32" s="22">
        <v>432753</v>
      </c>
      <c r="G32" s="4"/>
      <c r="H32" s="4"/>
      <c r="I32" s="21">
        <f t="shared" si="0"/>
        <v>830103</v>
      </c>
      <c r="J32" s="4"/>
      <c r="K32" s="4"/>
      <c r="L32" s="21">
        <v>397405</v>
      </c>
      <c r="M32" s="4"/>
      <c r="N32" s="4"/>
      <c r="O32" s="21">
        <v>432698</v>
      </c>
      <c r="P32" s="4"/>
    </row>
    <row r="33" spans="2:16" ht="18.75" customHeight="1">
      <c r="B33" s="4"/>
      <c r="C33" s="20" t="s">
        <v>33</v>
      </c>
      <c r="D33" s="9"/>
      <c r="E33" s="4"/>
      <c r="F33" s="22">
        <v>117295</v>
      </c>
      <c r="G33" s="4"/>
      <c r="H33" s="4"/>
      <c r="I33" s="21">
        <f t="shared" si="0"/>
        <v>195913</v>
      </c>
      <c r="J33" s="4"/>
      <c r="K33" s="4"/>
      <c r="L33" s="21">
        <v>93212</v>
      </c>
      <c r="M33" s="4"/>
      <c r="N33" s="4"/>
      <c r="O33" s="21">
        <v>102701</v>
      </c>
      <c r="P33" s="4"/>
    </row>
    <row r="34" spans="2:16" ht="18.75" customHeight="1">
      <c r="B34" s="4"/>
      <c r="C34" s="20" t="s">
        <v>18</v>
      </c>
      <c r="D34" s="9"/>
      <c r="E34" s="4"/>
      <c r="F34" s="22">
        <v>175530</v>
      </c>
      <c r="G34" s="4"/>
      <c r="H34" s="4"/>
      <c r="I34" s="21">
        <f t="shared" si="0"/>
        <v>300001</v>
      </c>
      <c r="J34" s="4"/>
      <c r="K34" s="4"/>
      <c r="L34" s="21">
        <v>150544</v>
      </c>
      <c r="M34" s="4"/>
      <c r="N34" s="4"/>
      <c r="O34" s="21">
        <v>149457</v>
      </c>
      <c r="P34" s="4"/>
    </row>
    <row r="35" spans="2:16" ht="18.75" customHeight="1">
      <c r="B35" s="4"/>
      <c r="C35" s="20" t="s">
        <v>19</v>
      </c>
      <c r="D35" s="9"/>
      <c r="E35" s="4"/>
      <c r="F35" s="22">
        <v>291149</v>
      </c>
      <c r="G35" s="4"/>
      <c r="H35" s="4"/>
      <c r="I35" s="21">
        <f t="shared" si="0"/>
        <v>526044</v>
      </c>
      <c r="J35" s="4"/>
      <c r="K35" s="4"/>
      <c r="L35" s="21">
        <v>254021</v>
      </c>
      <c r="M35" s="4"/>
      <c r="N35" s="4"/>
      <c r="O35" s="21">
        <v>272023</v>
      </c>
      <c r="P35" s="4"/>
    </row>
    <row r="36" spans="2:16" ht="18.75" customHeight="1">
      <c r="B36" s="4"/>
      <c r="C36" s="20" t="s">
        <v>20</v>
      </c>
      <c r="D36" s="9"/>
      <c r="E36" s="4"/>
      <c r="F36" s="22">
        <v>142704</v>
      </c>
      <c r="G36" s="4"/>
      <c r="H36" s="4"/>
      <c r="I36" s="21">
        <f t="shared" si="0"/>
        <v>243462</v>
      </c>
      <c r="J36" s="4"/>
      <c r="K36" s="4"/>
      <c r="L36" s="21">
        <v>122699</v>
      </c>
      <c r="M36" s="4"/>
      <c r="N36" s="4"/>
      <c r="O36" s="21">
        <v>120763</v>
      </c>
      <c r="P36" s="4"/>
    </row>
    <row r="37" spans="2:16" ht="18.75" customHeight="1">
      <c r="B37" s="4"/>
      <c r="C37" s="20" t="s">
        <v>21</v>
      </c>
      <c r="D37" s="9"/>
      <c r="E37" s="4"/>
      <c r="F37" s="22">
        <v>167052</v>
      </c>
      <c r="G37" s="4"/>
      <c r="H37" s="4"/>
      <c r="I37" s="21">
        <f t="shared" si="0"/>
        <v>319186</v>
      </c>
      <c r="J37" s="4"/>
      <c r="K37" s="4"/>
      <c r="L37" s="21">
        <v>158655</v>
      </c>
      <c r="M37" s="4"/>
      <c r="N37" s="4"/>
      <c r="O37" s="21">
        <v>160531</v>
      </c>
      <c r="P37" s="4"/>
    </row>
    <row r="38" spans="2:16" ht="18.75" customHeight="1">
      <c r="B38" s="4"/>
      <c r="C38" s="20" t="s">
        <v>22</v>
      </c>
      <c r="D38" s="9"/>
      <c r="E38" s="4"/>
      <c r="F38" s="22">
        <v>92341</v>
      </c>
      <c r="G38" s="4"/>
      <c r="H38" s="4"/>
      <c r="I38" s="21">
        <f t="shared" si="0"/>
        <v>184207</v>
      </c>
      <c r="J38" s="4"/>
      <c r="K38" s="4"/>
      <c r="L38" s="21">
        <v>92234</v>
      </c>
      <c r="M38" s="4"/>
      <c r="N38" s="4"/>
      <c r="O38" s="21">
        <v>91973</v>
      </c>
      <c r="P38" s="4"/>
    </row>
    <row r="39" spans="2:16" ht="18.75" customHeight="1">
      <c r="B39" s="4"/>
      <c r="C39" s="20" t="s">
        <v>23</v>
      </c>
      <c r="D39" s="9"/>
      <c r="E39" s="4"/>
      <c r="F39" s="22">
        <v>263356</v>
      </c>
      <c r="G39" s="4"/>
      <c r="H39" s="4"/>
      <c r="I39" s="21">
        <f t="shared" si="0"/>
        <v>515791</v>
      </c>
      <c r="J39" s="4"/>
      <c r="K39" s="4"/>
      <c r="L39" s="21">
        <v>257776</v>
      </c>
      <c r="M39" s="4"/>
      <c r="N39" s="4"/>
      <c r="O39" s="21">
        <v>258015</v>
      </c>
      <c r="P39" s="4"/>
    </row>
    <row r="40" spans="2:16" ht="18.75" customHeight="1">
      <c r="B40" s="4"/>
      <c r="C40" s="20" t="s">
        <v>24</v>
      </c>
      <c r="D40" s="9"/>
      <c r="E40" s="4"/>
      <c r="F40" s="22">
        <v>329290</v>
      </c>
      <c r="G40" s="4"/>
      <c r="H40" s="4"/>
      <c r="I40" s="21">
        <f t="shared" si="0"/>
        <v>689187</v>
      </c>
      <c r="J40" s="4"/>
      <c r="K40" s="4"/>
      <c r="L40" s="21">
        <v>341481</v>
      </c>
      <c r="M40" s="4"/>
      <c r="N40" s="4"/>
      <c r="O40" s="21">
        <v>347706</v>
      </c>
      <c r="P40" s="4"/>
    </row>
    <row r="41" spans="2:16" ht="18.75" customHeight="1">
      <c r="B41" s="4"/>
      <c r="C41" s="20" t="s">
        <v>25</v>
      </c>
      <c r="D41" s="9"/>
      <c r="E41" s="4"/>
      <c r="F41" s="22">
        <v>295629</v>
      </c>
      <c r="G41" s="4"/>
      <c r="H41" s="4"/>
      <c r="I41" s="21">
        <f t="shared" si="0"/>
        <v>635080</v>
      </c>
      <c r="J41" s="4"/>
      <c r="K41" s="4"/>
      <c r="L41" s="21">
        <v>321354</v>
      </c>
      <c r="M41" s="4"/>
      <c r="N41" s="4"/>
      <c r="O41" s="21">
        <v>313726</v>
      </c>
      <c r="P41" s="4"/>
    </row>
    <row r="42" spans="2:16" ht="18.75" customHeight="1">
      <c r="B42" s="4"/>
      <c r="C42" s="20" t="s">
        <v>26</v>
      </c>
      <c r="D42" s="9"/>
      <c r="E42" s="4"/>
      <c r="F42" s="22">
        <v>200914</v>
      </c>
      <c r="G42" s="4"/>
      <c r="H42" s="4"/>
      <c r="I42" s="21">
        <f t="shared" si="0"/>
        <v>430173</v>
      </c>
      <c r="J42" s="4"/>
      <c r="K42" s="4"/>
      <c r="L42" s="21">
        <v>216359</v>
      </c>
      <c r="M42" s="4"/>
      <c r="N42" s="4"/>
      <c r="O42" s="21">
        <v>213814</v>
      </c>
      <c r="P42" s="4"/>
    </row>
    <row r="43" spans="2:16" ht="18.75" customHeight="1">
      <c r="B43" s="4"/>
      <c r="C43" s="20" t="s">
        <v>27</v>
      </c>
      <c r="D43" s="9"/>
      <c r="E43" s="4"/>
      <c r="F43" s="21">
        <v>300774</v>
      </c>
      <c r="G43" s="4"/>
      <c r="H43" s="4"/>
      <c r="I43" s="21">
        <f t="shared" si="0"/>
        <v>649633</v>
      </c>
      <c r="J43" s="4"/>
      <c r="K43" s="4"/>
      <c r="L43" s="21">
        <v>331797</v>
      </c>
      <c r="M43" s="4"/>
      <c r="N43" s="4"/>
      <c r="O43" s="21">
        <v>317836</v>
      </c>
      <c r="P43" s="4"/>
    </row>
    <row r="44" spans="2:16" ht="18.75" customHeight="1">
      <c r="B44" s="6"/>
      <c r="C44" s="6"/>
      <c r="D44" s="13"/>
      <c r="E44" s="6"/>
      <c r="F44" s="6"/>
      <c r="G44" s="6"/>
      <c r="H44" s="6"/>
      <c r="I44" s="6"/>
      <c r="J44" s="6"/>
      <c r="K44" s="6"/>
      <c r="L44" s="6"/>
      <c r="M44" s="6"/>
      <c r="N44" s="6"/>
      <c r="O44" s="23"/>
      <c r="P44" s="6"/>
    </row>
    <row r="45" spans="2:16" ht="13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3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3.5">
      <c r="B47" s="4"/>
      <c r="C47" s="24" t="s">
        <v>28</v>
      </c>
      <c r="D47" s="24"/>
      <c r="E47" s="24"/>
      <c r="F47" s="24"/>
      <c r="G47" s="24"/>
      <c r="H47" s="24"/>
      <c r="I47" s="4"/>
      <c r="J47" s="4"/>
      <c r="K47" s="4"/>
      <c r="L47" s="4"/>
      <c r="M47" s="4"/>
      <c r="N47" s="4"/>
      <c r="O47" s="4"/>
      <c r="P47" s="4"/>
    </row>
    <row r="48" spans="3:6" ht="13.5">
      <c r="C48" s="24" t="s">
        <v>34</v>
      </c>
      <c r="D48" s="24"/>
      <c r="E48" s="24"/>
      <c r="F48" s="24"/>
    </row>
  </sheetData>
  <mergeCells count="19">
    <mergeCell ref="B1:E1"/>
    <mergeCell ref="B3:E3"/>
    <mergeCell ref="O1:P1"/>
    <mergeCell ref="B20:C20"/>
    <mergeCell ref="N17:O17"/>
    <mergeCell ref="E20:F20"/>
    <mergeCell ref="H20:I20"/>
    <mergeCell ref="K20:L20"/>
    <mergeCell ref="N20:O20"/>
    <mergeCell ref="C48:F48"/>
    <mergeCell ref="C47:H47"/>
    <mergeCell ref="M8:P8"/>
    <mergeCell ref="F5:N5"/>
    <mergeCell ref="C12:C13"/>
    <mergeCell ref="F12:F13"/>
    <mergeCell ref="J11:N11"/>
    <mergeCell ref="H17:I17"/>
    <mergeCell ref="E17:F17"/>
    <mergeCell ref="K17:L1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47"/>
  <sheetViews>
    <sheetView workbookViewId="0" topLeftCell="A1">
      <selection activeCell="S15" sqref="S15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10.125" style="0" customWidth="1"/>
    <col min="4" max="5" width="2.875" style="0" customWidth="1"/>
    <col min="6" max="6" width="8.75390625" style="0" customWidth="1"/>
    <col min="7" max="7" width="2.875" style="0" customWidth="1"/>
    <col min="8" max="8" width="4.625" style="0" customWidth="1"/>
    <col min="9" max="9" width="8.75390625" style="0" customWidth="1"/>
    <col min="10" max="11" width="4.625" style="0" customWidth="1"/>
    <col min="12" max="12" width="8.75390625" style="0" customWidth="1"/>
    <col min="13" max="14" width="4.625" style="0" customWidth="1"/>
    <col min="15" max="15" width="8.75390625" style="0" customWidth="1"/>
    <col min="16" max="16" width="4.625" style="0" customWidth="1"/>
  </cols>
  <sheetData>
    <row r="1" spans="1:16" ht="13.5">
      <c r="A1" s="24"/>
      <c r="B1" s="24"/>
      <c r="C1" s="24"/>
      <c r="D1" s="24"/>
      <c r="E1" s="25"/>
      <c r="O1" s="1"/>
      <c r="P1" s="1"/>
    </row>
    <row r="2" spans="1:16" ht="13.5">
      <c r="A2" t="s">
        <v>61</v>
      </c>
      <c r="B2" s="26"/>
      <c r="C2" s="26"/>
      <c r="D2" s="26"/>
      <c r="E2" s="25"/>
      <c r="O2" s="25"/>
      <c r="P2" s="25"/>
    </row>
    <row r="5" spans="6:14" ht="14.25">
      <c r="F5" s="3" t="s">
        <v>62</v>
      </c>
      <c r="G5" s="3"/>
      <c r="H5" s="3"/>
      <c r="I5" s="3"/>
      <c r="J5" s="3"/>
      <c r="K5" s="3"/>
      <c r="L5" s="3"/>
      <c r="M5" s="3"/>
      <c r="N5" s="3"/>
    </row>
    <row r="6" spans="6:14" ht="14.25">
      <c r="F6" s="27"/>
      <c r="G6" s="27"/>
      <c r="H6" s="27"/>
      <c r="I6" s="27"/>
      <c r="J6" s="27"/>
      <c r="K6" s="27"/>
      <c r="L6" s="27"/>
      <c r="M6" s="27"/>
      <c r="N6" s="27"/>
    </row>
    <row r="7" spans="2:16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 t="s">
        <v>29</v>
      </c>
      <c r="N8" s="5"/>
      <c r="O8" s="5"/>
      <c r="P8" s="5"/>
    </row>
    <row r="9" spans="2:16" ht="13.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ht="15.75" customHeight="1">
      <c r="B10" s="7"/>
      <c r="C10" s="7"/>
      <c r="D10" s="8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</row>
    <row r="11" spans="2:16" ht="15.75" customHeight="1">
      <c r="B11" s="4"/>
      <c r="C11" s="4"/>
      <c r="D11" s="9"/>
      <c r="E11" s="4"/>
      <c r="F11" s="4"/>
      <c r="G11" s="9"/>
      <c r="H11" s="4"/>
      <c r="I11" s="4"/>
      <c r="J11" s="5" t="s">
        <v>1</v>
      </c>
      <c r="K11" s="5"/>
      <c r="L11" s="5"/>
      <c r="M11" s="5"/>
      <c r="N11" s="5"/>
      <c r="O11" s="4"/>
      <c r="P11" s="4"/>
    </row>
    <row r="12" spans="2:16" ht="12" customHeight="1">
      <c r="B12" s="4"/>
      <c r="C12" s="10" t="s">
        <v>2</v>
      </c>
      <c r="D12" s="9"/>
      <c r="E12" s="4"/>
      <c r="F12" s="10" t="s">
        <v>30</v>
      </c>
      <c r="G12" s="9"/>
      <c r="H12" s="11"/>
      <c r="I12" s="6"/>
      <c r="J12" s="6"/>
      <c r="K12" s="6"/>
      <c r="L12" s="6"/>
      <c r="M12" s="6"/>
      <c r="N12" s="6"/>
      <c r="O12" s="6"/>
      <c r="P12" s="6"/>
    </row>
    <row r="13" spans="2:16" ht="15.75" customHeight="1">
      <c r="B13" s="4"/>
      <c r="C13" s="10"/>
      <c r="D13" s="9"/>
      <c r="E13" s="4"/>
      <c r="F13" s="10"/>
      <c r="G13" s="9"/>
      <c r="H13" s="4"/>
      <c r="I13" s="4"/>
      <c r="J13" s="8"/>
      <c r="K13" s="4"/>
      <c r="L13" s="4"/>
      <c r="M13" s="8"/>
      <c r="N13" s="4"/>
      <c r="O13" s="4"/>
      <c r="P13" s="4"/>
    </row>
    <row r="14" spans="2:16" ht="15.75" customHeight="1">
      <c r="B14" s="4"/>
      <c r="C14" s="4"/>
      <c r="D14" s="9"/>
      <c r="E14" s="4"/>
      <c r="F14" s="4"/>
      <c r="G14" s="9"/>
      <c r="H14" s="4"/>
      <c r="I14" s="4" t="s">
        <v>3</v>
      </c>
      <c r="J14" s="9"/>
      <c r="K14" s="4"/>
      <c r="L14" s="12" t="s">
        <v>4</v>
      </c>
      <c r="M14" s="9"/>
      <c r="N14" s="4"/>
      <c r="O14" s="12" t="s">
        <v>5</v>
      </c>
      <c r="P14" s="4"/>
    </row>
    <row r="15" spans="2:16" ht="12" customHeight="1">
      <c r="B15" s="6"/>
      <c r="C15" s="6"/>
      <c r="D15" s="13"/>
      <c r="E15" s="6"/>
      <c r="F15" s="6"/>
      <c r="G15" s="13"/>
      <c r="H15" s="6"/>
      <c r="I15" s="6"/>
      <c r="J15" s="13"/>
      <c r="K15" s="6"/>
      <c r="L15" s="6"/>
      <c r="M15" s="13"/>
      <c r="N15" s="6"/>
      <c r="O15" s="6"/>
      <c r="P15" s="6"/>
    </row>
    <row r="16" spans="2:16" ht="13.5">
      <c r="B16" s="4"/>
      <c r="C16" s="4"/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8.75" customHeight="1">
      <c r="B17" s="28" t="s">
        <v>35</v>
      </c>
      <c r="C17" s="28"/>
      <c r="D17" s="16"/>
      <c r="E17" s="29">
        <f>SUM(F18:F43)</f>
        <v>1794653</v>
      </c>
      <c r="F17" s="30"/>
      <c r="G17" s="15"/>
      <c r="H17" s="18">
        <f>SUM(I18:I43)</f>
        <v>3978689</v>
      </c>
      <c r="I17" s="18"/>
      <c r="J17" s="15"/>
      <c r="K17" s="30">
        <f>SUM(L18:L43)</f>
        <v>1987178</v>
      </c>
      <c r="L17" s="30"/>
      <c r="M17" s="15"/>
      <c r="N17" s="18">
        <f>SUM(O18:O43)</f>
        <v>1991511</v>
      </c>
      <c r="O17" s="18"/>
      <c r="P17" s="4"/>
    </row>
    <row r="18" spans="2:16" ht="18.75" customHeight="1">
      <c r="B18" s="4"/>
      <c r="C18" s="20" t="s">
        <v>36</v>
      </c>
      <c r="D18" s="9"/>
      <c r="E18" s="22"/>
      <c r="F18" s="22">
        <v>239777</v>
      </c>
      <c r="G18" s="4"/>
      <c r="H18" s="4"/>
      <c r="I18" s="31">
        <f aca="true" t="shared" si="0" ref="I18:I43">L18+O18</f>
        <v>547811</v>
      </c>
      <c r="J18" s="4"/>
      <c r="K18" s="22"/>
      <c r="L18" s="22">
        <v>276433</v>
      </c>
      <c r="M18" s="4"/>
      <c r="N18" s="4"/>
      <c r="O18" s="22">
        <v>271378</v>
      </c>
      <c r="P18" s="4"/>
    </row>
    <row r="19" spans="2:16" ht="18.75" customHeight="1">
      <c r="B19" s="4"/>
      <c r="C19" s="20" t="s">
        <v>37</v>
      </c>
      <c r="D19" s="9"/>
      <c r="E19" s="22"/>
      <c r="F19" s="22">
        <v>80942</v>
      </c>
      <c r="G19" s="4"/>
      <c r="H19" s="4"/>
      <c r="I19" s="31">
        <f t="shared" si="0"/>
        <v>173692</v>
      </c>
      <c r="J19" s="4"/>
      <c r="K19" s="22"/>
      <c r="L19" s="22">
        <v>86925</v>
      </c>
      <c r="M19" s="4"/>
      <c r="N19" s="4"/>
      <c r="O19" s="22">
        <v>86767</v>
      </c>
      <c r="P19" s="4"/>
    </row>
    <row r="20" spans="2:16" ht="18.75" customHeight="1">
      <c r="B20" s="12"/>
      <c r="C20" s="20" t="s">
        <v>38</v>
      </c>
      <c r="D20" s="9"/>
      <c r="E20" s="22"/>
      <c r="F20" s="22">
        <v>70150</v>
      </c>
      <c r="G20" s="4"/>
      <c r="H20" s="4"/>
      <c r="I20" s="31">
        <f t="shared" si="0"/>
        <v>134422</v>
      </c>
      <c r="J20" s="4"/>
      <c r="K20" s="22"/>
      <c r="L20" s="22">
        <v>64960</v>
      </c>
      <c r="M20" s="4"/>
      <c r="N20" s="4"/>
      <c r="O20" s="22">
        <v>69462</v>
      </c>
      <c r="P20" s="4"/>
    </row>
    <row r="21" spans="2:16" ht="18.75" customHeight="1">
      <c r="B21" s="4"/>
      <c r="C21" s="20" t="s">
        <v>39</v>
      </c>
      <c r="D21" s="9"/>
      <c r="E21" s="22"/>
      <c r="F21" s="22">
        <v>86770</v>
      </c>
      <c r="G21" s="4"/>
      <c r="H21" s="4"/>
      <c r="I21" s="31">
        <f t="shared" si="0"/>
        <v>175716</v>
      </c>
      <c r="J21" s="4"/>
      <c r="K21" s="22"/>
      <c r="L21" s="22">
        <v>86819</v>
      </c>
      <c r="M21" s="4"/>
      <c r="N21" s="4"/>
      <c r="O21" s="22">
        <v>88897</v>
      </c>
      <c r="P21" s="4"/>
    </row>
    <row r="22" spans="2:16" ht="18.75" customHeight="1">
      <c r="B22" s="4"/>
      <c r="C22" s="20" t="s">
        <v>40</v>
      </c>
      <c r="D22" s="9"/>
      <c r="E22" s="22"/>
      <c r="F22" s="22">
        <v>58181</v>
      </c>
      <c r="G22" s="4"/>
      <c r="H22" s="4"/>
      <c r="I22" s="31">
        <f t="shared" si="0"/>
        <v>138265</v>
      </c>
      <c r="J22" s="4"/>
      <c r="K22" s="22"/>
      <c r="L22" s="22">
        <v>69775</v>
      </c>
      <c r="M22" s="4"/>
      <c r="N22" s="4"/>
      <c r="O22" s="22">
        <v>68490</v>
      </c>
      <c r="P22" s="4"/>
    </row>
    <row r="23" spans="2:16" ht="18.75" customHeight="1">
      <c r="B23" s="4"/>
      <c r="C23" s="20" t="s">
        <v>41</v>
      </c>
      <c r="D23" s="9"/>
      <c r="E23" s="22"/>
      <c r="F23" s="22">
        <v>111716</v>
      </c>
      <c r="G23" s="4"/>
      <c r="H23" s="4"/>
      <c r="I23" s="31">
        <f t="shared" si="0"/>
        <v>241930</v>
      </c>
      <c r="J23" s="4"/>
      <c r="K23" s="22"/>
      <c r="L23" s="22">
        <v>123141</v>
      </c>
      <c r="M23" s="4"/>
      <c r="N23" s="4"/>
      <c r="O23" s="22">
        <v>118789</v>
      </c>
      <c r="P23" s="4"/>
    </row>
    <row r="24" spans="2:16" ht="18.75" customHeight="1">
      <c r="B24" s="4"/>
      <c r="C24" s="20" t="s">
        <v>42</v>
      </c>
      <c r="D24" s="9"/>
      <c r="E24" s="22"/>
      <c r="F24" s="22">
        <v>48895</v>
      </c>
      <c r="G24" s="4"/>
      <c r="H24" s="4"/>
      <c r="I24" s="31">
        <f t="shared" si="0"/>
        <v>110574</v>
      </c>
      <c r="J24" s="4"/>
      <c r="K24" s="22"/>
      <c r="L24" s="22">
        <v>55774</v>
      </c>
      <c r="M24" s="4"/>
      <c r="N24" s="4"/>
      <c r="O24" s="22">
        <v>54800</v>
      </c>
      <c r="P24" s="4"/>
    </row>
    <row r="25" spans="2:16" ht="18.75" customHeight="1">
      <c r="B25" s="4"/>
      <c r="C25" s="20" t="s">
        <v>43</v>
      </c>
      <c r="D25" s="9"/>
      <c r="E25" s="22"/>
      <c r="F25" s="22">
        <v>105526</v>
      </c>
      <c r="G25" s="4"/>
      <c r="H25" s="4"/>
      <c r="I25" s="31">
        <f t="shared" si="0"/>
        <v>214865</v>
      </c>
      <c r="J25" s="4"/>
      <c r="K25" s="22"/>
      <c r="L25" s="22">
        <v>106730</v>
      </c>
      <c r="M25" s="4"/>
      <c r="N25" s="4"/>
      <c r="O25" s="22">
        <v>108135</v>
      </c>
      <c r="P25" s="4"/>
    </row>
    <row r="26" spans="2:16" ht="18.75" customHeight="1">
      <c r="B26" s="4"/>
      <c r="C26" s="20" t="s">
        <v>44</v>
      </c>
      <c r="D26" s="9"/>
      <c r="E26" s="22"/>
      <c r="F26" s="22">
        <v>175068</v>
      </c>
      <c r="G26" s="4"/>
      <c r="H26" s="4"/>
      <c r="I26" s="31">
        <f t="shared" si="0"/>
        <v>414406</v>
      </c>
      <c r="J26" s="4"/>
      <c r="K26" s="22"/>
      <c r="L26" s="22">
        <v>204994</v>
      </c>
      <c r="M26" s="4"/>
      <c r="N26" s="4"/>
      <c r="O26" s="22">
        <v>209412</v>
      </c>
      <c r="P26" s="4"/>
    </row>
    <row r="27" spans="2:16" ht="18.75" customHeight="1">
      <c r="B27" s="4"/>
      <c r="C27" s="20" t="s">
        <v>45</v>
      </c>
      <c r="D27" s="9"/>
      <c r="E27" s="22"/>
      <c r="F27" s="22">
        <v>53211</v>
      </c>
      <c r="G27" s="4"/>
      <c r="H27" s="4"/>
      <c r="I27" s="31">
        <f t="shared" si="0"/>
        <v>110851</v>
      </c>
      <c r="J27" s="4"/>
      <c r="K27" s="22"/>
      <c r="L27" s="22">
        <v>55260</v>
      </c>
      <c r="M27" s="4"/>
      <c r="N27" s="4"/>
      <c r="O27" s="22">
        <v>55591</v>
      </c>
      <c r="P27" s="4"/>
    </row>
    <row r="28" spans="2:16" ht="18.75" customHeight="1">
      <c r="B28" s="4"/>
      <c r="C28" s="20" t="s">
        <v>46</v>
      </c>
      <c r="D28" s="9"/>
      <c r="E28" s="22"/>
      <c r="F28" s="22">
        <v>81173</v>
      </c>
      <c r="G28" s="4"/>
      <c r="H28" s="4"/>
      <c r="I28" s="31">
        <f t="shared" si="0"/>
        <v>179269</v>
      </c>
      <c r="J28" s="4"/>
      <c r="K28" s="22"/>
      <c r="L28" s="22">
        <v>89390</v>
      </c>
      <c r="M28" s="4"/>
      <c r="N28" s="4"/>
      <c r="O28" s="22">
        <v>89879</v>
      </c>
      <c r="P28" s="4"/>
    </row>
    <row r="29" spans="2:16" ht="18.75" customHeight="1">
      <c r="B29" s="4"/>
      <c r="C29" s="20" t="s">
        <v>47</v>
      </c>
      <c r="D29" s="9"/>
      <c r="E29" s="22"/>
      <c r="F29" s="22">
        <v>77934</v>
      </c>
      <c r="G29" s="4"/>
      <c r="H29" s="4"/>
      <c r="I29" s="31">
        <f t="shared" si="0"/>
        <v>173442</v>
      </c>
      <c r="J29" s="4"/>
      <c r="K29" s="22"/>
      <c r="L29" s="22">
        <v>88070</v>
      </c>
      <c r="M29" s="4"/>
      <c r="N29" s="4"/>
      <c r="O29" s="22">
        <v>85372</v>
      </c>
      <c r="P29" s="4"/>
    </row>
    <row r="30" spans="2:16" ht="18.75" customHeight="1">
      <c r="B30" s="4"/>
      <c r="C30" s="20" t="s">
        <v>48</v>
      </c>
      <c r="D30" s="9"/>
      <c r="E30" s="22"/>
      <c r="F30" s="22">
        <v>66005</v>
      </c>
      <c r="G30" s="4"/>
      <c r="H30" s="4"/>
      <c r="I30" s="31">
        <f t="shared" si="0"/>
        <v>148084</v>
      </c>
      <c r="J30" s="4"/>
      <c r="K30" s="22"/>
      <c r="L30" s="22">
        <v>73400</v>
      </c>
      <c r="M30" s="4"/>
      <c r="N30" s="4"/>
      <c r="O30" s="22">
        <v>74684</v>
      </c>
      <c r="P30" s="4"/>
    </row>
    <row r="31" spans="2:16" ht="18.75" customHeight="1">
      <c r="B31" s="4"/>
      <c r="C31" s="20" t="s">
        <v>49</v>
      </c>
      <c r="D31" s="9"/>
      <c r="E31" s="22"/>
      <c r="F31" s="22">
        <v>54264</v>
      </c>
      <c r="G31" s="4"/>
      <c r="H31" s="4"/>
      <c r="I31" s="31">
        <f t="shared" si="0"/>
        <v>115895</v>
      </c>
      <c r="J31" s="4"/>
      <c r="K31" s="22"/>
      <c r="L31" s="22">
        <v>57872</v>
      </c>
      <c r="M31" s="4"/>
      <c r="N31" s="4"/>
      <c r="O31" s="22">
        <v>58023</v>
      </c>
      <c r="P31" s="4"/>
    </row>
    <row r="32" spans="2:16" ht="18.75" customHeight="1">
      <c r="B32" s="4"/>
      <c r="C32" s="20" t="s">
        <v>50</v>
      </c>
      <c r="D32" s="9"/>
      <c r="E32" s="22"/>
      <c r="F32" s="22">
        <v>34229</v>
      </c>
      <c r="G32" s="4"/>
      <c r="H32" s="4"/>
      <c r="I32" s="31">
        <f t="shared" si="0"/>
        <v>72742</v>
      </c>
      <c r="J32" s="4"/>
      <c r="K32" s="22"/>
      <c r="L32" s="22">
        <v>36034</v>
      </c>
      <c r="M32" s="4"/>
      <c r="N32" s="4"/>
      <c r="O32" s="22">
        <v>36708</v>
      </c>
      <c r="P32" s="4"/>
    </row>
    <row r="33" spans="2:16" ht="18.75" customHeight="1">
      <c r="B33" s="4"/>
      <c r="C33" s="20" t="s">
        <v>51</v>
      </c>
      <c r="D33" s="9"/>
      <c r="E33" s="22"/>
      <c r="F33" s="22">
        <v>27691</v>
      </c>
      <c r="G33" s="4"/>
      <c r="H33" s="4"/>
      <c r="I33" s="31">
        <f t="shared" si="0"/>
        <v>58483</v>
      </c>
      <c r="J33" s="4"/>
      <c r="K33" s="22"/>
      <c r="L33" s="22">
        <v>29558</v>
      </c>
      <c r="M33" s="4"/>
      <c r="N33" s="4"/>
      <c r="O33" s="22">
        <v>28925</v>
      </c>
      <c r="P33" s="4"/>
    </row>
    <row r="34" spans="2:16" ht="18.75" customHeight="1">
      <c r="B34" s="4"/>
      <c r="C34" s="20" t="s">
        <v>52</v>
      </c>
      <c r="D34" s="9"/>
      <c r="E34" s="22"/>
      <c r="F34" s="22">
        <v>37700</v>
      </c>
      <c r="G34" s="4"/>
      <c r="H34" s="4"/>
      <c r="I34" s="31">
        <f t="shared" si="0"/>
        <v>75995</v>
      </c>
      <c r="J34" s="4"/>
      <c r="K34" s="22"/>
      <c r="L34" s="22">
        <v>37454</v>
      </c>
      <c r="M34" s="4"/>
      <c r="N34" s="4"/>
      <c r="O34" s="22">
        <v>38541</v>
      </c>
      <c r="P34" s="4"/>
    </row>
    <row r="35" spans="2:16" ht="18.75" customHeight="1">
      <c r="B35" s="4"/>
      <c r="C35" s="20" t="s">
        <v>53</v>
      </c>
      <c r="D35" s="9"/>
      <c r="E35" s="22"/>
      <c r="F35" s="22">
        <v>34419</v>
      </c>
      <c r="G35" s="4"/>
      <c r="H35" s="4"/>
      <c r="I35" s="31">
        <f t="shared" si="0"/>
        <v>82184</v>
      </c>
      <c r="J35" s="4"/>
      <c r="K35" s="22"/>
      <c r="L35" s="22">
        <v>40943</v>
      </c>
      <c r="M35" s="4"/>
      <c r="N35" s="4"/>
      <c r="O35" s="22">
        <v>41241</v>
      </c>
      <c r="P35" s="4"/>
    </row>
    <row r="36" spans="2:16" ht="18.75" customHeight="1">
      <c r="B36" s="4"/>
      <c r="C36" s="20" t="s">
        <v>54</v>
      </c>
      <c r="D36" s="9"/>
      <c r="E36" s="22"/>
      <c r="F36" s="22">
        <v>31968</v>
      </c>
      <c r="G36" s="4"/>
      <c r="H36" s="4"/>
      <c r="I36" s="31">
        <f t="shared" si="0"/>
        <v>72423</v>
      </c>
      <c r="J36" s="4"/>
      <c r="K36" s="22"/>
      <c r="L36" s="22">
        <v>35200</v>
      </c>
      <c r="M36" s="4"/>
      <c r="N36" s="4"/>
      <c r="O36" s="22">
        <v>37223</v>
      </c>
      <c r="P36" s="4"/>
    </row>
    <row r="37" spans="2:16" ht="18.75" customHeight="1">
      <c r="B37" s="4"/>
      <c r="C37" s="20" t="s">
        <v>55</v>
      </c>
      <c r="D37" s="9"/>
      <c r="E37" s="22"/>
      <c r="F37" s="22">
        <v>49825</v>
      </c>
      <c r="G37" s="4"/>
      <c r="H37" s="4"/>
      <c r="I37" s="31">
        <f t="shared" si="0"/>
        <v>114717</v>
      </c>
      <c r="J37" s="4"/>
      <c r="K37" s="22"/>
      <c r="L37" s="22">
        <v>56915</v>
      </c>
      <c r="M37" s="4"/>
      <c r="N37" s="4"/>
      <c r="O37" s="22">
        <v>57802</v>
      </c>
      <c r="P37" s="4"/>
    </row>
    <row r="38" spans="2:16" ht="18.75" customHeight="1">
      <c r="B38" s="4"/>
      <c r="C38" s="20" t="s">
        <v>56</v>
      </c>
      <c r="D38" s="9"/>
      <c r="E38" s="22"/>
      <c r="F38" s="22">
        <v>28064</v>
      </c>
      <c r="G38" s="4"/>
      <c r="H38" s="4"/>
      <c r="I38" s="31">
        <f t="shared" si="0"/>
        <v>69491</v>
      </c>
      <c r="J38" s="4"/>
      <c r="K38" s="22"/>
      <c r="L38" s="22">
        <v>34967</v>
      </c>
      <c r="M38" s="4"/>
      <c r="N38" s="4"/>
      <c r="O38" s="22">
        <v>34524</v>
      </c>
      <c r="P38" s="4"/>
    </row>
    <row r="39" spans="2:16" ht="18.75" customHeight="1">
      <c r="B39" s="4"/>
      <c r="C39" s="20" t="s">
        <v>57</v>
      </c>
      <c r="D39" s="9"/>
      <c r="E39" s="22"/>
      <c r="F39" s="22">
        <v>65015</v>
      </c>
      <c r="G39" s="4"/>
      <c r="H39" s="4"/>
      <c r="I39" s="31">
        <f t="shared" si="0"/>
        <v>145356</v>
      </c>
      <c r="J39" s="4"/>
      <c r="K39" s="22"/>
      <c r="L39" s="22">
        <v>72443</v>
      </c>
      <c r="M39" s="4"/>
      <c r="N39" s="4"/>
      <c r="O39" s="22">
        <v>72913</v>
      </c>
      <c r="P39" s="4"/>
    </row>
    <row r="40" spans="2:16" ht="18.75" customHeight="1">
      <c r="B40" s="4"/>
      <c r="C40" s="20" t="s">
        <v>58</v>
      </c>
      <c r="D40" s="9"/>
      <c r="E40" s="22"/>
      <c r="F40" s="22">
        <v>33907</v>
      </c>
      <c r="G40" s="4"/>
      <c r="H40" s="4"/>
      <c r="I40" s="31">
        <f t="shared" si="0"/>
        <v>81050</v>
      </c>
      <c r="J40" s="4"/>
      <c r="K40" s="22"/>
      <c r="L40" s="22">
        <v>41218</v>
      </c>
      <c r="M40" s="4"/>
      <c r="N40" s="4"/>
      <c r="O40" s="22">
        <v>39832</v>
      </c>
      <c r="P40" s="4"/>
    </row>
    <row r="41" spans="2:16" ht="18.75" customHeight="1">
      <c r="B41" s="7"/>
      <c r="C41" s="32" t="s">
        <v>59</v>
      </c>
      <c r="D41" s="9"/>
      <c r="E41" s="33"/>
      <c r="F41" s="33">
        <v>23653</v>
      </c>
      <c r="G41" s="7"/>
      <c r="H41" s="7"/>
      <c r="I41" s="31">
        <f t="shared" si="0"/>
        <v>55820</v>
      </c>
      <c r="J41" s="7"/>
      <c r="K41" s="33"/>
      <c r="L41" s="33">
        <v>28522</v>
      </c>
      <c r="M41" s="7"/>
      <c r="N41" s="7"/>
      <c r="O41" s="22">
        <v>27298</v>
      </c>
      <c r="P41" s="7"/>
    </row>
    <row r="42" spans="2:16" ht="18.75" customHeight="1">
      <c r="B42" s="7"/>
      <c r="C42" s="32" t="s">
        <v>60</v>
      </c>
      <c r="D42" s="9"/>
      <c r="E42" s="33"/>
      <c r="F42" s="33">
        <v>31850</v>
      </c>
      <c r="G42" s="7"/>
      <c r="H42" s="7"/>
      <c r="I42" s="31">
        <f t="shared" si="0"/>
        <v>80875</v>
      </c>
      <c r="J42" s="7"/>
      <c r="K42" s="33"/>
      <c r="L42" s="33">
        <v>40545</v>
      </c>
      <c r="M42" s="7"/>
      <c r="N42" s="7"/>
      <c r="O42" s="33">
        <v>40330</v>
      </c>
      <c r="P42" s="7"/>
    </row>
    <row r="43" spans="2:16" ht="18.75" customHeight="1">
      <c r="B43" s="6"/>
      <c r="C43" s="34" t="s">
        <v>63</v>
      </c>
      <c r="D43" s="13"/>
      <c r="E43" s="35"/>
      <c r="F43" s="35">
        <v>86720</v>
      </c>
      <c r="G43" s="6"/>
      <c r="H43" s="6"/>
      <c r="I43" s="31">
        <f t="shared" si="0"/>
        <v>190331</v>
      </c>
      <c r="J43" s="6"/>
      <c r="K43" s="35"/>
      <c r="L43" s="35">
        <v>93836</v>
      </c>
      <c r="M43" s="6"/>
      <c r="N43" s="6"/>
      <c r="O43" s="35">
        <v>96495</v>
      </c>
      <c r="P43" s="6"/>
    </row>
    <row r="44" spans="2:16" ht="13.5">
      <c r="B44" s="36"/>
      <c r="C44" s="36"/>
      <c r="D44" s="36"/>
      <c r="E44" s="36"/>
      <c r="F44" s="36"/>
      <c r="G44" s="36"/>
      <c r="H44" s="36"/>
      <c r="I44" s="37"/>
      <c r="J44" s="37"/>
      <c r="K44" s="37"/>
      <c r="L44" s="37"/>
      <c r="M44" s="37"/>
      <c r="N44" s="37"/>
      <c r="O44" s="37"/>
      <c r="P44" s="37"/>
    </row>
    <row r="45" spans="2:16" ht="13.5">
      <c r="B45" s="38"/>
      <c r="C45" s="39" t="s">
        <v>28</v>
      </c>
      <c r="D45" s="39"/>
      <c r="E45" s="39"/>
      <c r="F45" s="39"/>
      <c r="G45" s="39"/>
      <c r="H45" s="39"/>
      <c r="I45" s="38"/>
      <c r="J45" s="38"/>
      <c r="K45" s="38"/>
      <c r="L45" s="38"/>
      <c r="M45" s="38"/>
      <c r="N45" s="38"/>
      <c r="O45" s="38"/>
      <c r="P45" s="38"/>
    </row>
    <row r="46" spans="2:16" ht="13.5">
      <c r="B46" s="38"/>
      <c r="C46" s="39" t="s">
        <v>64</v>
      </c>
      <c r="D46" s="39"/>
      <c r="E46" s="39"/>
      <c r="F46" s="39"/>
      <c r="I46" s="38"/>
      <c r="J46" s="38"/>
      <c r="K46" s="38"/>
      <c r="L46" s="38"/>
      <c r="M46" s="38"/>
      <c r="N46" s="38"/>
      <c r="O46" s="38"/>
      <c r="P46" s="38"/>
    </row>
    <row r="47" spans="3:8" ht="13.5">
      <c r="C47" s="24"/>
      <c r="D47" s="24"/>
      <c r="E47" s="24"/>
      <c r="F47" s="24"/>
      <c r="G47" s="26"/>
      <c r="H47" s="26"/>
    </row>
  </sheetData>
  <mergeCells count="15">
    <mergeCell ref="C45:H45"/>
    <mergeCell ref="C46:F46"/>
    <mergeCell ref="C47:F47"/>
    <mergeCell ref="A1:D1"/>
    <mergeCell ref="B17:C17"/>
    <mergeCell ref="C12:C13"/>
    <mergeCell ref="F12:F13"/>
    <mergeCell ref="E17:F17"/>
    <mergeCell ref="H17:I17"/>
    <mergeCell ref="K17:L17"/>
    <mergeCell ref="N17:O17"/>
    <mergeCell ref="O1:P1"/>
    <mergeCell ref="F5:N5"/>
    <mergeCell ref="M8:P8"/>
    <mergeCell ref="J11:N1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P48"/>
  <sheetViews>
    <sheetView tabSelected="1" workbookViewId="0" topLeftCell="A1">
      <selection activeCell="S12" sqref="S12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9.625" style="0" customWidth="1"/>
    <col min="4" max="5" width="2.875" style="0" customWidth="1"/>
    <col min="6" max="6" width="8.75390625" style="0" customWidth="1"/>
    <col min="7" max="7" width="2.875" style="0" customWidth="1"/>
    <col min="8" max="8" width="4.625" style="0" customWidth="1"/>
    <col min="9" max="9" width="8.75390625" style="0" customWidth="1"/>
    <col min="10" max="11" width="4.625" style="0" customWidth="1"/>
    <col min="12" max="12" width="8.75390625" style="0" customWidth="1"/>
    <col min="13" max="14" width="4.625" style="0" customWidth="1"/>
    <col min="15" max="15" width="8.75390625" style="0" customWidth="1"/>
    <col min="16" max="16" width="4.625" style="0" customWidth="1"/>
  </cols>
  <sheetData>
    <row r="1" spans="2:16" ht="13.5">
      <c r="B1" s="40"/>
      <c r="C1" s="40"/>
      <c r="D1" s="40"/>
      <c r="E1" s="25"/>
      <c r="O1" s="2"/>
      <c r="P1" s="2"/>
    </row>
    <row r="3" spans="2:5" ht="13.5">
      <c r="B3" s="1"/>
      <c r="C3" s="1"/>
      <c r="D3" s="1"/>
      <c r="E3" s="1"/>
    </row>
    <row r="5" spans="6:14" ht="14.25">
      <c r="F5" s="3" t="s">
        <v>81</v>
      </c>
      <c r="G5" s="3"/>
      <c r="H5" s="3"/>
      <c r="I5" s="3"/>
      <c r="J5" s="3"/>
      <c r="K5" s="3"/>
      <c r="L5" s="3"/>
      <c r="M5" s="3"/>
      <c r="N5" s="3"/>
    </row>
    <row r="7" spans="2:16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 t="s">
        <v>82</v>
      </c>
      <c r="N8" s="5"/>
      <c r="O8" s="5"/>
      <c r="P8" s="5"/>
    </row>
    <row r="9" spans="2:16" ht="13.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ht="15.75" customHeight="1">
      <c r="B10" s="7"/>
      <c r="C10" s="7"/>
      <c r="D10" s="8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</row>
    <row r="11" spans="2:16" ht="15.75" customHeight="1">
      <c r="B11" s="4"/>
      <c r="C11" s="4"/>
      <c r="D11" s="9"/>
      <c r="E11" s="4"/>
      <c r="F11" s="4"/>
      <c r="G11" s="9"/>
      <c r="H11" s="4"/>
      <c r="I11" s="4"/>
      <c r="J11" s="5" t="s">
        <v>1</v>
      </c>
      <c r="K11" s="5"/>
      <c r="L11" s="5"/>
      <c r="M11" s="5"/>
      <c r="N11" s="5"/>
      <c r="O11" s="4"/>
      <c r="P11" s="4"/>
    </row>
    <row r="12" spans="2:16" ht="12" customHeight="1">
      <c r="B12" s="4"/>
      <c r="C12" s="10" t="s">
        <v>2</v>
      </c>
      <c r="D12" s="9"/>
      <c r="E12" s="4"/>
      <c r="F12" s="10" t="s">
        <v>83</v>
      </c>
      <c r="G12" s="9"/>
      <c r="H12" s="11"/>
      <c r="I12" s="6"/>
      <c r="J12" s="6"/>
      <c r="K12" s="6"/>
      <c r="L12" s="6"/>
      <c r="M12" s="6"/>
      <c r="N12" s="6"/>
      <c r="O12" s="6"/>
      <c r="P12" s="6"/>
    </row>
    <row r="13" spans="2:16" ht="15.75" customHeight="1">
      <c r="B13" s="4"/>
      <c r="C13" s="10"/>
      <c r="D13" s="9"/>
      <c r="E13" s="4"/>
      <c r="F13" s="10"/>
      <c r="G13" s="9"/>
      <c r="H13" s="4"/>
      <c r="I13" s="4"/>
      <c r="J13" s="8"/>
      <c r="K13" s="4"/>
      <c r="L13" s="4"/>
      <c r="M13" s="8"/>
      <c r="N13" s="4"/>
      <c r="O13" s="4"/>
      <c r="P13" s="4"/>
    </row>
    <row r="14" spans="2:16" ht="15.75" customHeight="1">
      <c r="B14" s="4"/>
      <c r="C14" s="4"/>
      <c r="D14" s="9"/>
      <c r="E14" s="4"/>
      <c r="F14" s="4"/>
      <c r="G14" s="9"/>
      <c r="H14" s="4"/>
      <c r="I14" s="4" t="s">
        <v>3</v>
      </c>
      <c r="J14" s="9"/>
      <c r="K14" s="4"/>
      <c r="L14" s="12" t="s">
        <v>4</v>
      </c>
      <c r="M14" s="9"/>
      <c r="N14" s="4"/>
      <c r="O14" s="12" t="s">
        <v>5</v>
      </c>
      <c r="P14" s="4"/>
    </row>
    <row r="15" spans="2:16" ht="12" customHeight="1">
      <c r="B15" s="6"/>
      <c r="C15" s="6"/>
      <c r="D15" s="13"/>
      <c r="E15" s="6"/>
      <c r="F15" s="6"/>
      <c r="G15" s="13"/>
      <c r="H15" s="6"/>
      <c r="I15" s="6"/>
      <c r="J15" s="13"/>
      <c r="K15" s="6"/>
      <c r="L15" s="6"/>
      <c r="M15" s="13"/>
      <c r="N15" s="6"/>
      <c r="O15" s="6"/>
      <c r="P15" s="6"/>
    </row>
    <row r="16" spans="2:16" ht="12" customHeight="1">
      <c r="B16" s="20"/>
      <c r="C16" s="20"/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5.75" customHeight="1">
      <c r="B17" s="41" t="s">
        <v>84</v>
      </c>
      <c r="C17" s="41"/>
      <c r="D17" s="16"/>
      <c r="E17" s="15"/>
      <c r="F17" s="42">
        <f>+F20+F27</f>
        <v>36398</v>
      </c>
      <c r="G17" s="15"/>
      <c r="H17" s="43"/>
      <c r="I17" s="42">
        <f>SUM(L17:O17)</f>
        <v>87543</v>
      </c>
      <c r="J17" s="15"/>
      <c r="K17" s="15"/>
      <c r="L17" s="42">
        <f>+L20+L27</f>
        <v>44240</v>
      </c>
      <c r="M17" s="15"/>
      <c r="N17" s="15"/>
      <c r="O17" s="42">
        <f>+O20+O27</f>
        <v>43303</v>
      </c>
      <c r="P17" s="4"/>
    </row>
    <row r="18" spans="2:16" ht="12" customHeight="1">
      <c r="B18" s="20"/>
      <c r="C18" s="20"/>
      <c r="D18" s="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12" customHeight="1">
      <c r="B19" s="20"/>
      <c r="C19" s="20"/>
      <c r="D19" s="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5.75" customHeight="1">
      <c r="B20" s="41" t="s">
        <v>65</v>
      </c>
      <c r="C20" s="41"/>
      <c r="D20" s="16"/>
      <c r="E20" s="15"/>
      <c r="F20" s="42">
        <f>SUM(F22:F25)</f>
        <v>24169</v>
      </c>
      <c r="G20" s="15"/>
      <c r="H20" s="15"/>
      <c r="I20" s="42">
        <f>SUM(L20:O20)</f>
        <v>59035</v>
      </c>
      <c r="J20" s="15"/>
      <c r="K20" s="15"/>
      <c r="L20" s="42">
        <f>SUM(L22:L25)</f>
        <v>29754</v>
      </c>
      <c r="M20" s="15"/>
      <c r="N20" s="15"/>
      <c r="O20" s="42">
        <f>SUM(O22:O25)</f>
        <v>29281</v>
      </c>
      <c r="P20" s="4"/>
    </row>
    <row r="21" spans="2:16" ht="21.75" customHeight="1">
      <c r="B21" s="20"/>
      <c r="C21" s="20"/>
      <c r="D21" s="9"/>
      <c r="E21" s="4"/>
      <c r="F21" s="21"/>
      <c r="G21" s="4"/>
      <c r="H21" s="4"/>
      <c r="I21" s="21"/>
      <c r="J21" s="4"/>
      <c r="K21" s="4"/>
      <c r="L21" s="21"/>
      <c r="M21" s="4"/>
      <c r="N21" s="4"/>
      <c r="O21" s="21"/>
      <c r="P21" s="4"/>
    </row>
    <row r="22" spans="2:16" ht="15.75" customHeight="1">
      <c r="B22" s="20"/>
      <c r="C22" s="20" t="s">
        <v>85</v>
      </c>
      <c r="D22" s="9"/>
      <c r="E22" s="4"/>
      <c r="F22" s="21">
        <v>13494</v>
      </c>
      <c r="G22" s="4"/>
      <c r="H22" s="4"/>
      <c r="I22" s="21">
        <f>SUM(L22:O22)</f>
        <v>33783</v>
      </c>
      <c r="J22" s="4"/>
      <c r="K22" s="4"/>
      <c r="L22" s="21">
        <v>17264</v>
      </c>
      <c r="M22" s="4"/>
      <c r="N22" s="4"/>
      <c r="O22" s="21">
        <v>16519</v>
      </c>
      <c r="P22" s="4"/>
    </row>
    <row r="23" spans="2:16" ht="15.75" customHeight="1">
      <c r="B23" s="20"/>
      <c r="C23" s="20" t="s">
        <v>66</v>
      </c>
      <c r="D23" s="9"/>
      <c r="E23" s="4"/>
      <c r="F23" s="21">
        <v>6492</v>
      </c>
      <c r="G23" s="4"/>
      <c r="H23" s="4"/>
      <c r="I23" s="21">
        <f>SUM(L23:O23)</f>
        <v>15959</v>
      </c>
      <c r="J23" s="4"/>
      <c r="K23" s="4"/>
      <c r="L23" s="21">
        <v>7931</v>
      </c>
      <c r="M23" s="4"/>
      <c r="N23" s="4"/>
      <c r="O23" s="21">
        <v>8028</v>
      </c>
      <c r="P23" s="4"/>
    </row>
    <row r="24" spans="2:16" ht="15.75" customHeight="1">
      <c r="B24" s="20"/>
      <c r="C24" s="20" t="s">
        <v>67</v>
      </c>
      <c r="D24" s="9"/>
      <c r="E24" s="4"/>
      <c r="F24" s="21">
        <v>1233</v>
      </c>
      <c r="G24" s="4"/>
      <c r="H24" s="4"/>
      <c r="I24" s="21">
        <f>SUM(L24:O24)</f>
        <v>2830</v>
      </c>
      <c r="J24" s="4"/>
      <c r="K24" s="4"/>
      <c r="L24" s="21">
        <v>1409</v>
      </c>
      <c r="M24" s="4"/>
      <c r="N24" s="4"/>
      <c r="O24" s="21">
        <v>1421</v>
      </c>
      <c r="P24" s="4"/>
    </row>
    <row r="25" spans="2:16" ht="15.75" customHeight="1">
      <c r="B25" s="20"/>
      <c r="C25" s="20" t="s">
        <v>68</v>
      </c>
      <c r="D25" s="9"/>
      <c r="E25" s="4"/>
      <c r="F25" s="21">
        <v>2950</v>
      </c>
      <c r="G25" s="4"/>
      <c r="H25" s="4"/>
      <c r="I25" s="21">
        <f>SUM(L25:O25)</f>
        <v>6463</v>
      </c>
      <c r="J25" s="4"/>
      <c r="K25" s="4"/>
      <c r="L25" s="21">
        <v>3150</v>
      </c>
      <c r="M25" s="4"/>
      <c r="N25" s="4"/>
      <c r="O25" s="21">
        <v>3313</v>
      </c>
      <c r="P25" s="4"/>
    </row>
    <row r="26" spans="2:16" s="44" customFormat="1" ht="21.75" customHeight="1">
      <c r="B26" s="32"/>
      <c r="C26" s="32"/>
      <c r="D26" s="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2:16" s="44" customFormat="1" ht="15.75" customHeight="1">
      <c r="B27" s="45" t="s">
        <v>69</v>
      </c>
      <c r="C27" s="45"/>
      <c r="D27" s="16"/>
      <c r="E27" s="46"/>
      <c r="F27" s="47">
        <f>+F29+F35+F39+F43</f>
        <v>12229</v>
      </c>
      <c r="G27" s="46"/>
      <c r="H27" s="46"/>
      <c r="I27" s="42">
        <f>SUM(L27:O27)</f>
        <v>28508</v>
      </c>
      <c r="J27" s="46"/>
      <c r="K27" s="46"/>
      <c r="L27" s="47">
        <f>+L29+L35+L39+L43</f>
        <v>14486</v>
      </c>
      <c r="M27" s="46"/>
      <c r="N27" s="46"/>
      <c r="O27" s="47">
        <f>+O29+O35+O39+O43</f>
        <v>14022</v>
      </c>
      <c r="P27" s="7"/>
    </row>
    <row r="28" spans="2:16" ht="21.75" customHeight="1">
      <c r="B28" s="20"/>
      <c r="C28" s="20"/>
      <c r="D28" s="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21.75" customHeight="1">
      <c r="B29" s="41" t="s">
        <v>70</v>
      </c>
      <c r="C29" s="41"/>
      <c r="D29" s="16"/>
      <c r="E29" s="15"/>
      <c r="F29" s="48">
        <f>SUM(F30:F33)</f>
        <v>7264</v>
      </c>
      <c r="G29" s="48"/>
      <c r="H29" s="48"/>
      <c r="I29" s="48">
        <f>SUM(L29:O29)</f>
        <v>14289</v>
      </c>
      <c r="J29" s="48"/>
      <c r="K29" s="48"/>
      <c r="L29" s="48">
        <f>SUM(L30:L33)</f>
        <v>7075</v>
      </c>
      <c r="M29" s="48"/>
      <c r="N29" s="48"/>
      <c r="O29" s="48">
        <f>SUM(O30:O33)</f>
        <v>7214</v>
      </c>
      <c r="P29" s="4"/>
    </row>
    <row r="30" spans="2:16" ht="15.75" customHeight="1">
      <c r="B30" s="20"/>
      <c r="C30" s="20" t="s">
        <v>71</v>
      </c>
      <c r="D30" s="9"/>
      <c r="E30" s="4"/>
      <c r="F30" s="21">
        <v>4873</v>
      </c>
      <c r="G30" s="22"/>
      <c r="H30" s="22"/>
      <c r="I30" s="48">
        <f>SUM(L30:O30)</f>
        <v>8856</v>
      </c>
      <c r="J30" s="22"/>
      <c r="K30" s="22"/>
      <c r="L30" s="22">
        <v>4397</v>
      </c>
      <c r="M30" s="22"/>
      <c r="N30" s="22"/>
      <c r="O30" s="22">
        <v>4459</v>
      </c>
      <c r="P30" s="4"/>
    </row>
    <row r="31" spans="2:16" ht="15.75" customHeight="1">
      <c r="B31" s="20"/>
      <c r="C31" s="20" t="s">
        <v>72</v>
      </c>
      <c r="D31" s="9"/>
      <c r="E31" s="4"/>
      <c r="F31" s="4">
        <v>164</v>
      </c>
      <c r="G31" s="22"/>
      <c r="H31" s="22"/>
      <c r="I31" s="48">
        <f>SUM(L31:O31)</f>
        <v>297</v>
      </c>
      <c r="J31" s="22"/>
      <c r="K31" s="22"/>
      <c r="L31" s="22">
        <v>160</v>
      </c>
      <c r="M31" s="22"/>
      <c r="N31" s="22"/>
      <c r="O31" s="22">
        <v>137</v>
      </c>
      <c r="P31" s="4"/>
    </row>
    <row r="32" spans="2:16" ht="15.75" customHeight="1">
      <c r="B32" s="20"/>
      <c r="C32" s="20" t="s">
        <v>73</v>
      </c>
      <c r="D32" s="9"/>
      <c r="E32" s="4"/>
      <c r="F32" s="21">
        <v>1369</v>
      </c>
      <c r="G32" s="22"/>
      <c r="H32" s="22"/>
      <c r="I32" s="48">
        <f>SUM(L32:O32)</f>
        <v>3085</v>
      </c>
      <c r="J32" s="22"/>
      <c r="K32" s="22"/>
      <c r="L32" s="22">
        <v>1479</v>
      </c>
      <c r="M32" s="22"/>
      <c r="N32" s="22"/>
      <c r="O32" s="22">
        <v>1606</v>
      </c>
      <c r="P32" s="4"/>
    </row>
    <row r="33" spans="2:16" ht="15.75" customHeight="1">
      <c r="B33" s="20"/>
      <c r="C33" s="20" t="s">
        <v>74</v>
      </c>
      <c r="D33" s="9"/>
      <c r="E33" s="4"/>
      <c r="F33" s="4">
        <v>858</v>
      </c>
      <c r="G33" s="22"/>
      <c r="H33" s="22"/>
      <c r="I33" s="48">
        <f>SUM(L33:O33)</f>
        <v>2051</v>
      </c>
      <c r="J33" s="22"/>
      <c r="K33" s="22"/>
      <c r="L33" s="22">
        <v>1039</v>
      </c>
      <c r="M33" s="22"/>
      <c r="N33" s="22"/>
      <c r="O33" s="22">
        <v>1012</v>
      </c>
      <c r="P33" s="4"/>
    </row>
    <row r="34" spans="2:16" ht="21.75" customHeight="1">
      <c r="B34" s="20"/>
      <c r="C34" s="20"/>
      <c r="D34" s="9"/>
      <c r="E34" s="4"/>
      <c r="F34" s="4"/>
      <c r="G34" s="22"/>
      <c r="H34" s="22"/>
      <c r="I34" s="22"/>
      <c r="J34" s="22"/>
      <c r="K34" s="22"/>
      <c r="L34" s="22"/>
      <c r="M34" s="22"/>
      <c r="N34" s="22"/>
      <c r="O34" s="22"/>
      <c r="P34" s="4"/>
    </row>
    <row r="35" spans="2:16" ht="18.75" customHeight="1">
      <c r="B35" s="41" t="s">
        <v>86</v>
      </c>
      <c r="C35" s="49"/>
      <c r="D35" s="16"/>
      <c r="E35" s="15"/>
      <c r="F35" s="42">
        <f>SUM(F36:F37)</f>
        <v>1921</v>
      </c>
      <c r="G35" s="48"/>
      <c r="H35" s="48"/>
      <c r="I35" s="48">
        <f>SUM(L35:O35)</f>
        <v>3146</v>
      </c>
      <c r="J35" s="48"/>
      <c r="K35" s="48"/>
      <c r="L35" s="48">
        <f>SUM(L36:L37)</f>
        <v>1701</v>
      </c>
      <c r="M35" s="48"/>
      <c r="N35" s="48"/>
      <c r="O35" s="48">
        <f>SUM(O36:O37)</f>
        <v>1445</v>
      </c>
      <c r="P35" s="4"/>
    </row>
    <row r="36" spans="2:16" ht="18.75" customHeight="1">
      <c r="B36" s="20"/>
      <c r="C36" s="20" t="s">
        <v>75</v>
      </c>
      <c r="D36" s="9"/>
      <c r="E36" s="4"/>
      <c r="F36" s="50">
        <v>1757</v>
      </c>
      <c r="G36" s="22"/>
      <c r="H36" s="22"/>
      <c r="I36" s="48">
        <f>SUM(L36:O36)</f>
        <v>2848</v>
      </c>
      <c r="J36" s="22"/>
      <c r="K36" s="22"/>
      <c r="L36" s="51">
        <v>1537</v>
      </c>
      <c r="M36" s="22"/>
      <c r="N36" s="22"/>
      <c r="O36" s="51">
        <v>1311</v>
      </c>
      <c r="P36" s="4"/>
    </row>
    <row r="37" spans="2:16" ht="18.75" customHeight="1">
      <c r="B37" s="20"/>
      <c r="C37" s="20" t="s">
        <v>76</v>
      </c>
      <c r="D37" s="9"/>
      <c r="E37" s="4"/>
      <c r="F37" s="21">
        <v>164</v>
      </c>
      <c r="G37" s="22"/>
      <c r="H37" s="22"/>
      <c r="I37" s="48">
        <f>SUM(L37:O37)</f>
        <v>298</v>
      </c>
      <c r="J37" s="22"/>
      <c r="K37" s="22"/>
      <c r="L37" s="22">
        <v>164</v>
      </c>
      <c r="M37" s="22"/>
      <c r="N37" s="22"/>
      <c r="O37" s="22">
        <v>134</v>
      </c>
      <c r="P37" s="4"/>
    </row>
    <row r="38" spans="2:16" ht="21.75" customHeight="1">
      <c r="B38" s="20"/>
      <c r="C38" s="20"/>
      <c r="D38" s="9"/>
      <c r="E38" s="4"/>
      <c r="F38" s="4"/>
      <c r="G38" s="22"/>
      <c r="H38" s="22"/>
      <c r="I38" s="22"/>
      <c r="J38" s="22"/>
      <c r="K38" s="22"/>
      <c r="L38" s="22"/>
      <c r="M38" s="22"/>
      <c r="N38" s="22"/>
      <c r="O38" s="22"/>
      <c r="P38" s="4"/>
    </row>
    <row r="39" spans="2:16" ht="18.75" customHeight="1">
      <c r="B39" s="41" t="s">
        <v>77</v>
      </c>
      <c r="C39" s="41"/>
      <c r="D39" s="16"/>
      <c r="E39" s="15"/>
      <c r="F39" s="42">
        <f>SUM(F40:F41)</f>
        <v>1742</v>
      </c>
      <c r="G39" s="48"/>
      <c r="H39" s="48"/>
      <c r="I39" s="48">
        <f>SUM(L39:O39)</f>
        <v>8639</v>
      </c>
      <c r="J39" s="48"/>
      <c r="K39" s="48"/>
      <c r="L39" s="48">
        <f>SUM(L40:L41)</f>
        <v>4368</v>
      </c>
      <c r="M39" s="48"/>
      <c r="N39" s="48"/>
      <c r="O39" s="48">
        <f>SUM(O40:O41)</f>
        <v>4271</v>
      </c>
      <c r="P39" s="4"/>
    </row>
    <row r="40" spans="2:16" ht="18.75" customHeight="1">
      <c r="B40" s="20"/>
      <c r="C40" s="20" t="s">
        <v>87</v>
      </c>
      <c r="D40" s="9"/>
      <c r="E40" s="4"/>
      <c r="F40" s="21">
        <v>1630</v>
      </c>
      <c r="G40" s="22"/>
      <c r="H40" s="22"/>
      <c r="I40" s="48">
        <f>SUM(L40:O40)</f>
        <v>8458</v>
      </c>
      <c r="J40" s="22"/>
      <c r="K40" s="22"/>
      <c r="L40" s="22">
        <v>4259</v>
      </c>
      <c r="M40" s="22"/>
      <c r="N40" s="22"/>
      <c r="O40" s="22">
        <v>4199</v>
      </c>
      <c r="P40" s="4"/>
    </row>
    <row r="41" spans="2:16" ht="18.75" customHeight="1">
      <c r="B41" s="20"/>
      <c r="C41" s="20" t="s">
        <v>78</v>
      </c>
      <c r="D41" s="9"/>
      <c r="E41" s="4"/>
      <c r="F41" s="21">
        <v>112</v>
      </c>
      <c r="G41" s="22"/>
      <c r="H41" s="22"/>
      <c r="I41" s="48">
        <f>SUM(L41:O41)</f>
        <v>181</v>
      </c>
      <c r="J41" s="22"/>
      <c r="K41" s="22"/>
      <c r="L41" s="22">
        <v>109</v>
      </c>
      <c r="M41" s="22"/>
      <c r="N41" s="22"/>
      <c r="O41" s="22">
        <v>72</v>
      </c>
      <c r="P41" s="4"/>
    </row>
    <row r="42" spans="2:16" ht="21.75" customHeight="1">
      <c r="B42" s="20"/>
      <c r="C42" s="20"/>
      <c r="D42" s="9"/>
      <c r="E42" s="4"/>
      <c r="F42" s="4"/>
      <c r="G42" s="22"/>
      <c r="H42" s="22"/>
      <c r="I42" s="22"/>
      <c r="J42" s="22"/>
      <c r="K42" s="22"/>
      <c r="L42" s="22"/>
      <c r="M42" s="22"/>
      <c r="N42" s="22"/>
      <c r="O42" s="22"/>
      <c r="P42" s="4"/>
    </row>
    <row r="43" spans="2:16" ht="18.75" customHeight="1">
      <c r="B43" s="45" t="s">
        <v>79</v>
      </c>
      <c r="C43" s="45"/>
      <c r="D43" s="16"/>
      <c r="E43" s="46"/>
      <c r="F43" s="42">
        <f>F44</f>
        <v>1302</v>
      </c>
      <c r="G43" s="46"/>
      <c r="H43" s="46"/>
      <c r="I43" s="47">
        <f>SUM(L43:O43)</f>
        <v>2434</v>
      </c>
      <c r="J43" s="46"/>
      <c r="K43" s="46"/>
      <c r="L43" s="47">
        <f>L44</f>
        <v>1342</v>
      </c>
      <c r="M43" s="46"/>
      <c r="N43" s="46"/>
      <c r="O43" s="47">
        <f>O44</f>
        <v>1092</v>
      </c>
      <c r="P43" s="7"/>
    </row>
    <row r="44" spans="2:16" ht="13.5">
      <c r="B44" s="20"/>
      <c r="C44" s="20" t="s">
        <v>80</v>
      </c>
      <c r="D44" s="9"/>
      <c r="E44" s="4"/>
      <c r="F44" s="21">
        <v>1302</v>
      </c>
      <c r="G44" s="4"/>
      <c r="H44" s="4"/>
      <c r="I44" s="47">
        <f>SUM(L44:O44)</f>
        <v>2434</v>
      </c>
      <c r="J44" s="4"/>
      <c r="K44" s="4"/>
      <c r="L44" s="21">
        <v>1342</v>
      </c>
      <c r="M44" s="4"/>
      <c r="N44" s="4"/>
      <c r="O44" s="21">
        <v>1092</v>
      </c>
      <c r="P44" s="4"/>
    </row>
    <row r="45" spans="2:16" ht="13.5">
      <c r="B45" s="34"/>
      <c r="C45" s="34"/>
      <c r="D45" s="1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3.5">
      <c r="B46" s="20"/>
      <c r="C46" s="20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3.5">
      <c r="B47" s="4"/>
      <c r="C47" s="39" t="s">
        <v>28</v>
      </c>
      <c r="D47" s="39"/>
      <c r="E47" s="39"/>
      <c r="F47" s="39"/>
      <c r="G47" s="39"/>
      <c r="H47" s="39"/>
      <c r="I47" s="4"/>
      <c r="J47" s="4"/>
      <c r="K47" s="4"/>
      <c r="L47" s="4"/>
      <c r="M47" s="4"/>
      <c r="N47" s="4"/>
      <c r="O47" s="4"/>
      <c r="P47" s="4"/>
    </row>
    <row r="48" spans="3:6" ht="13.5">
      <c r="C48" s="39" t="s">
        <v>64</v>
      </c>
      <c r="D48" s="39"/>
      <c r="E48" s="39"/>
      <c r="F48" s="39"/>
    </row>
  </sheetData>
  <mergeCells count="17">
    <mergeCell ref="C48:F48"/>
    <mergeCell ref="B1:D1"/>
    <mergeCell ref="B35:C35"/>
    <mergeCell ref="B39:C39"/>
    <mergeCell ref="B43:C43"/>
    <mergeCell ref="B27:C27"/>
    <mergeCell ref="B29:C29"/>
    <mergeCell ref="O1:P1"/>
    <mergeCell ref="B3:E3"/>
    <mergeCell ref="F5:N5"/>
    <mergeCell ref="M8:P8"/>
    <mergeCell ref="J11:N11"/>
    <mergeCell ref="C12:C13"/>
    <mergeCell ref="F12:F13"/>
    <mergeCell ref="C47:H47"/>
    <mergeCell ref="B17:C17"/>
    <mergeCell ref="B20:C2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2009-04-20T05:09:45Z</dcterms:modified>
  <cp:category/>
  <cp:version/>
  <cp:contentType/>
  <cp:contentStatus/>
</cp:coreProperties>
</file>