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18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<sst xmlns="http://schemas.openxmlformats.org/spreadsheetml/2006/main" count="14" uniqueCount="14">
  <si>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人口</t>
  </si>
  <si>
    <t>年次</t>
  </si>
  <si>
    <t>世帯数</t>
  </si>
  <si>
    <t>総数</t>
  </si>
  <si>
    <t>男</t>
  </si>
  <si>
    <t>女</t>
  </si>
  <si>
    <t>人口密度</t>
  </si>
  <si>
    <t>平成2年</t>
  </si>
  <si>
    <t>第 １８ 表　　　世帯数及び人口の推移</t>
  </si>
  <si>
    <t>（各年１０月１日現在）</t>
  </si>
  <si>
    <t>（１ｋ㎡当り）</t>
  </si>
  <si>
    <t>大正9年</t>
  </si>
  <si>
    <t>昭和5年</t>
  </si>
  <si>
    <t>資料　：　国勢調査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</si>
</sst>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87" fontId="4" fillId="0" borderId="0" xfId="0" applyNumberFormat="1" applyFont="1" applyAlignment="1">
      <alignment/>
    </xf>
    <xf numFmtId="38" fontId="4" fillId="0" borderId="0" xfId="17" applyFont="1" applyAlignment="1">
      <alignment horizontal="right"/>
    </xf>
    <xf numFmtId="187" fontId="4" fillId="0" borderId="0" xfId="0" applyNumberFormat="1" applyFont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87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distributed"/>
    </xf>
    <xf numFmtId="187" fontId="4" fillId="0" borderId="0" xfId="0" applyNumberFormat="1" applyFont="1" applyAlignment="1">
      <alignment/>
    </xf>
    <xf numFmtId="0" fontId="4" fillId="0" borderId="7" xfId="0" applyFont="1" applyBorder="1" applyAlignment="1">
      <alignment horizontal="distributed"/>
    </xf>
    <xf numFmtId="38" fontId="4" fillId="0" borderId="7" xfId="17" applyFont="1" applyBorder="1" applyAlignment="1">
      <alignment horizontal="right"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38" fontId="4" fillId="0" borderId="0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U56"/>
  <sheetViews>
    <sheetView tabSelected="1" workbookViewId="0" topLeftCell="A1">
      <selection activeCell="C3" sqref="C3"/>
    </sheetView>
  </sheetViews>
  <sheetFormatPr defaultColWidth="9.00390625" defaultRowHeight="13.5"/>
  <cols>
    <col min="1" max="1" width="5.00390625" style="0" customWidth="1"/>
    <col min="2" max="2" width="2.375" style="0" customWidth="1"/>
    <col min="3" max="3" width="8.25390625" style="0" customWidth="1"/>
    <col min="4" max="4" width="2.875" style="0" customWidth="1"/>
    <col min="5" max="5" width="4.125" style="0" customWidth="1"/>
    <col min="6" max="6" width="5.125" style="0" customWidth="1"/>
    <col min="7" max="8" width="2.375" style="0" customWidth="1"/>
    <col min="9" max="9" width="7.375" style="0" customWidth="1"/>
    <col min="10" max="10" width="2.875" style="0" customWidth="1"/>
    <col min="11" max="12" width="5.125" style="0" customWidth="1"/>
    <col min="13" max="13" width="2.875" style="0" customWidth="1"/>
    <col min="14" max="15" width="5.125" style="0" customWidth="1"/>
    <col min="16" max="16" width="2.875" style="0" customWidth="1"/>
    <col min="17" max="18" width="5.125" style="0" customWidth="1"/>
    <col min="19" max="19" width="2.875" style="0" customWidth="1"/>
    <col min="21" max="21" width="5.00390625" style="0" customWidth="1"/>
  </cols>
  <sheetData>
    <row r="1" spans="16:21" ht="13.5">
      <c r="P1" s="15"/>
      <c r="Q1" s="15"/>
      <c r="R1" s="15"/>
      <c r="S1" s="15"/>
      <c r="T1" s="15"/>
      <c r="U1" s="15"/>
    </row>
    <row r="5" spans="6:15" ht="14.25">
      <c r="F5" s="32" t="s">
        <v>8</v>
      </c>
      <c r="G5" s="32"/>
      <c r="H5" s="32"/>
      <c r="I5" s="32"/>
      <c r="J5" s="32"/>
      <c r="K5" s="32"/>
      <c r="L5" s="32"/>
      <c r="M5" s="32"/>
      <c r="N5" s="32"/>
      <c r="O5" s="32"/>
    </row>
    <row r="9" spans="1:20" ht="13.5">
      <c r="A9" s="1"/>
      <c r="B9" s="4"/>
      <c r="C9" s="4"/>
      <c r="D9" s="4"/>
      <c r="E9" s="4"/>
      <c r="F9" s="4"/>
      <c r="G9" s="4"/>
      <c r="H9" s="8"/>
      <c r="I9" s="8"/>
      <c r="J9" s="8"/>
      <c r="K9" s="8"/>
      <c r="L9" s="8"/>
      <c r="M9" s="8"/>
      <c r="N9" s="27" t="s">
        <v>9</v>
      </c>
      <c r="O9" s="27"/>
      <c r="P9" s="27"/>
      <c r="Q9" s="27"/>
      <c r="R9" s="27"/>
      <c r="S9" s="4"/>
      <c r="T9" s="1"/>
    </row>
    <row r="10" spans="1:20" ht="9" customHeight="1">
      <c r="A10" s="1"/>
      <c r="B10" s="1"/>
      <c r="C10" s="1"/>
      <c r="D10" s="5"/>
      <c r="E10" s="1"/>
      <c r="F10" s="1"/>
      <c r="G10" s="5"/>
      <c r="H10" s="6"/>
      <c r="I10" s="6"/>
      <c r="J10" s="6"/>
      <c r="K10" s="6"/>
      <c r="L10" s="6"/>
      <c r="M10" s="6"/>
      <c r="N10" s="6"/>
      <c r="O10" s="6"/>
      <c r="P10" s="5"/>
      <c r="Q10" s="1"/>
      <c r="R10" s="1"/>
      <c r="S10" s="6"/>
      <c r="T10" s="8"/>
    </row>
    <row r="11" spans="1:20" ht="15.75" customHeight="1">
      <c r="A11" s="1"/>
      <c r="B11" s="1"/>
      <c r="C11" s="1"/>
      <c r="D11" s="7"/>
      <c r="E11" s="1"/>
      <c r="F11" s="1"/>
      <c r="G11" s="7"/>
      <c r="H11" s="8"/>
      <c r="I11" s="8"/>
      <c r="J11" s="20" t="s">
        <v>0</v>
      </c>
      <c r="K11" s="20"/>
      <c r="L11" s="20"/>
      <c r="M11" s="20"/>
      <c r="N11" s="20"/>
      <c r="O11" s="8"/>
      <c r="P11" s="7"/>
      <c r="Q11" s="29" t="s">
        <v>6</v>
      </c>
      <c r="R11" s="17"/>
      <c r="S11" s="20"/>
      <c r="T11" s="8"/>
    </row>
    <row r="12" spans="1:20" ht="9" customHeight="1">
      <c r="A12" s="1"/>
      <c r="B12" s="1"/>
      <c r="C12" s="17" t="s">
        <v>1</v>
      </c>
      <c r="D12" s="7"/>
      <c r="E12" s="18" t="s">
        <v>2</v>
      </c>
      <c r="F12" s="18"/>
      <c r="G12" s="19"/>
      <c r="H12" s="10"/>
      <c r="I12" s="4"/>
      <c r="J12" s="4"/>
      <c r="K12" s="4"/>
      <c r="L12" s="4"/>
      <c r="M12" s="4"/>
      <c r="N12" s="4"/>
      <c r="O12" s="4"/>
      <c r="P12" s="9"/>
      <c r="Q12" s="1"/>
      <c r="R12" s="1"/>
      <c r="S12" s="8"/>
      <c r="T12" s="8"/>
    </row>
    <row r="13" spans="1:20" ht="9" customHeight="1">
      <c r="A13" s="1"/>
      <c r="B13" s="1"/>
      <c r="C13" s="17"/>
      <c r="D13" s="7"/>
      <c r="E13" s="18"/>
      <c r="F13" s="18"/>
      <c r="G13" s="19"/>
      <c r="H13" s="8"/>
      <c r="I13" s="1"/>
      <c r="J13" s="7"/>
      <c r="K13" s="1"/>
      <c r="L13" s="1"/>
      <c r="M13" s="7"/>
      <c r="N13" s="1"/>
      <c r="O13" s="1"/>
      <c r="P13" s="7"/>
      <c r="Q13" s="1"/>
      <c r="R13" s="1"/>
      <c r="S13" s="8"/>
      <c r="T13" s="8"/>
    </row>
    <row r="14" spans="1:20" ht="15.75" customHeight="1">
      <c r="A14" s="1"/>
      <c r="B14" s="1"/>
      <c r="C14" s="1"/>
      <c r="D14" s="7"/>
      <c r="E14" s="1"/>
      <c r="F14" s="1"/>
      <c r="G14" s="7"/>
      <c r="H14" s="21" t="s">
        <v>3</v>
      </c>
      <c r="I14" s="22"/>
      <c r="J14" s="19"/>
      <c r="K14" s="23" t="s">
        <v>4</v>
      </c>
      <c r="L14" s="24"/>
      <c r="M14" s="25"/>
      <c r="N14" s="23" t="s">
        <v>5</v>
      </c>
      <c r="O14" s="24"/>
      <c r="P14" s="25"/>
      <c r="Q14" s="21" t="s">
        <v>10</v>
      </c>
      <c r="R14" s="22"/>
      <c r="S14" s="18"/>
      <c r="T14" s="8"/>
    </row>
    <row r="15" spans="1:20" ht="9" customHeight="1">
      <c r="A15" s="1"/>
      <c r="B15" s="4"/>
      <c r="C15" s="4"/>
      <c r="D15" s="9"/>
      <c r="E15" s="4"/>
      <c r="F15" s="4"/>
      <c r="G15" s="9"/>
      <c r="H15" s="4"/>
      <c r="I15" s="4"/>
      <c r="J15" s="9"/>
      <c r="K15" s="4"/>
      <c r="L15" s="4"/>
      <c r="M15" s="9"/>
      <c r="N15" s="4"/>
      <c r="O15" s="4"/>
      <c r="P15" s="9"/>
      <c r="Q15" s="4"/>
      <c r="R15" s="4"/>
      <c r="S15" s="4"/>
      <c r="T15" s="8"/>
    </row>
    <row r="16" spans="1:20" ht="21.75" customHeight="1">
      <c r="A16" s="1"/>
      <c r="B16" s="1"/>
      <c r="C16" s="1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 customHeight="1">
      <c r="A17" s="1"/>
      <c r="B17" s="1"/>
      <c r="C17" s="2" t="s">
        <v>11</v>
      </c>
      <c r="D17" s="7"/>
      <c r="E17" s="11"/>
      <c r="F17" s="11">
        <v>695</v>
      </c>
      <c r="G17" s="1"/>
      <c r="H17" s="1"/>
      <c r="I17" s="11">
        <f>SUM(K17:O17)</f>
        <v>3962</v>
      </c>
      <c r="J17" s="1"/>
      <c r="K17" s="26">
        <v>1975</v>
      </c>
      <c r="L17" s="26"/>
      <c r="M17" s="1"/>
      <c r="N17" s="26">
        <v>1987</v>
      </c>
      <c r="O17" s="26"/>
      <c r="P17" s="1"/>
      <c r="Q17" s="1"/>
      <c r="R17" s="11">
        <v>235</v>
      </c>
      <c r="S17" s="1"/>
      <c r="T17" s="1"/>
    </row>
    <row r="18" spans="1:20" ht="12" customHeight="1">
      <c r="A18" s="1"/>
      <c r="B18" s="1"/>
      <c r="C18" s="3"/>
      <c r="D18" s="7"/>
      <c r="E18" s="11"/>
      <c r="F18" s="11"/>
      <c r="G18" s="1"/>
      <c r="H18" s="1"/>
      <c r="I18" s="11"/>
      <c r="J18" s="1"/>
      <c r="K18" s="11"/>
      <c r="L18" s="11"/>
      <c r="M18" s="1"/>
      <c r="N18" s="11"/>
      <c r="O18" s="11"/>
      <c r="P18" s="1"/>
      <c r="Q18" s="1"/>
      <c r="R18" s="11"/>
      <c r="S18" s="1"/>
      <c r="T18" s="1"/>
    </row>
    <row r="19" spans="1:20" ht="18.75" customHeight="1">
      <c r="A19" s="1"/>
      <c r="B19" s="1"/>
      <c r="C19" s="3" t="str">
        <f>+"　　"&amp;14</f>
        <v>　　14</v>
      </c>
      <c r="D19" s="7"/>
      <c r="E19" s="11"/>
      <c r="F19" s="11">
        <v>698</v>
      </c>
      <c r="G19" s="1"/>
      <c r="H19" s="1"/>
      <c r="I19" s="11">
        <f>SUM(K19:O19)</f>
        <v>4006</v>
      </c>
      <c r="J19" s="1"/>
      <c r="K19" s="26">
        <v>2032</v>
      </c>
      <c r="L19" s="26"/>
      <c r="M19" s="1"/>
      <c r="N19" s="26">
        <v>1974</v>
      </c>
      <c r="O19" s="26"/>
      <c r="P19" s="1"/>
      <c r="Q19" s="1"/>
      <c r="R19" s="11">
        <v>238</v>
      </c>
      <c r="S19" s="1"/>
      <c r="T19" s="1"/>
    </row>
    <row r="20" spans="1:20" ht="12" customHeight="1">
      <c r="A20" s="1"/>
      <c r="B20" s="1"/>
      <c r="C20" s="3"/>
      <c r="D20" s="7"/>
      <c r="E20" s="11"/>
      <c r="F20" s="11"/>
      <c r="G20" s="1"/>
      <c r="H20" s="1"/>
      <c r="I20" s="11"/>
      <c r="J20" s="1"/>
      <c r="K20" s="11"/>
      <c r="L20" s="11"/>
      <c r="M20" s="1"/>
      <c r="N20" s="11"/>
      <c r="O20" s="11"/>
      <c r="P20" s="1"/>
      <c r="Q20" s="1"/>
      <c r="R20" s="11"/>
      <c r="S20" s="1"/>
      <c r="T20" s="1"/>
    </row>
    <row r="21" spans="1:20" ht="18.75" customHeight="1">
      <c r="A21" s="1"/>
      <c r="B21" s="1"/>
      <c r="C21" s="2" t="s">
        <v>12</v>
      </c>
      <c r="D21" s="7"/>
      <c r="E21" s="11"/>
      <c r="F21" s="11">
        <v>722</v>
      </c>
      <c r="G21" s="1"/>
      <c r="H21" s="1"/>
      <c r="I21" s="11">
        <f>SUM(K21:O21)</f>
        <v>4193</v>
      </c>
      <c r="J21" s="1"/>
      <c r="K21" s="26">
        <v>2137</v>
      </c>
      <c r="L21" s="26"/>
      <c r="M21" s="1"/>
      <c r="N21" s="26">
        <v>2056</v>
      </c>
      <c r="O21" s="26"/>
      <c r="P21" s="1"/>
      <c r="Q21" s="1"/>
      <c r="R21" s="11">
        <v>249</v>
      </c>
      <c r="S21" s="1"/>
      <c r="T21" s="1"/>
    </row>
    <row r="22" spans="1:20" ht="12" customHeight="1">
      <c r="A22" s="1"/>
      <c r="B22" s="1"/>
      <c r="C22" s="3"/>
      <c r="D22" s="7"/>
      <c r="E22" s="11"/>
      <c r="F22" s="11"/>
      <c r="G22" s="1"/>
      <c r="H22" s="1"/>
      <c r="I22" s="11"/>
      <c r="J22" s="1"/>
      <c r="K22" s="11"/>
      <c r="L22" s="11"/>
      <c r="M22" s="1"/>
      <c r="N22" s="11"/>
      <c r="O22" s="11"/>
      <c r="P22" s="1"/>
      <c r="Q22" s="1"/>
      <c r="R22" s="11"/>
      <c r="S22" s="1"/>
      <c r="T22" s="1"/>
    </row>
    <row r="23" spans="1:20" ht="18.75" customHeight="1">
      <c r="A23" s="1"/>
      <c r="B23" s="1"/>
      <c r="C23" s="3" t="str">
        <f>+"　　"&amp;10</f>
        <v>　　10</v>
      </c>
      <c r="D23" s="7"/>
      <c r="E23" s="11"/>
      <c r="F23" s="11">
        <v>754</v>
      </c>
      <c r="G23" s="1"/>
      <c r="H23" s="1"/>
      <c r="I23" s="11">
        <f>SUM(K23:O23)</f>
        <v>4264</v>
      </c>
      <c r="J23" s="1"/>
      <c r="K23" s="26">
        <v>2178</v>
      </c>
      <c r="L23" s="26"/>
      <c r="M23" s="1"/>
      <c r="N23" s="26">
        <v>2086</v>
      </c>
      <c r="O23" s="26"/>
      <c r="P23" s="1"/>
      <c r="Q23" s="1"/>
      <c r="R23" s="11">
        <v>253</v>
      </c>
      <c r="S23" s="1"/>
      <c r="T23" s="1"/>
    </row>
    <row r="24" spans="1:20" ht="12" customHeight="1">
      <c r="A24" s="1"/>
      <c r="B24" s="1"/>
      <c r="C24" s="3"/>
      <c r="D24" s="7"/>
      <c r="E24" s="11"/>
      <c r="F24" s="11"/>
      <c r="G24" s="1"/>
      <c r="H24" s="1"/>
      <c r="I24" s="11"/>
      <c r="J24" s="1"/>
      <c r="K24" s="11"/>
      <c r="L24" s="11"/>
      <c r="M24" s="1"/>
      <c r="N24" s="11"/>
      <c r="O24" s="11"/>
      <c r="P24" s="1"/>
      <c r="Q24" s="1"/>
      <c r="R24" s="11"/>
      <c r="S24" s="1"/>
      <c r="T24" s="1"/>
    </row>
    <row r="25" spans="1:20" ht="18.75" customHeight="1">
      <c r="A25" s="1"/>
      <c r="B25" s="1"/>
      <c r="C25" s="3" t="str">
        <f>+"　　"&amp;15</f>
        <v>　　15</v>
      </c>
      <c r="D25" s="7"/>
      <c r="E25" s="11"/>
      <c r="F25" s="11">
        <v>942</v>
      </c>
      <c r="G25" s="1"/>
      <c r="H25" s="1"/>
      <c r="I25" s="11">
        <f>SUM(K25:O25)</f>
        <v>5337</v>
      </c>
      <c r="J25" s="1"/>
      <c r="K25" s="26">
        <v>2818</v>
      </c>
      <c r="L25" s="26"/>
      <c r="M25" s="1"/>
      <c r="N25" s="26">
        <v>2519</v>
      </c>
      <c r="O25" s="26"/>
      <c r="P25" s="1"/>
      <c r="Q25" s="1"/>
      <c r="R25" s="11">
        <v>317</v>
      </c>
      <c r="S25" s="1"/>
      <c r="T25" s="1"/>
    </row>
    <row r="26" spans="1:20" ht="12" customHeight="1">
      <c r="A26" s="1"/>
      <c r="B26" s="1"/>
      <c r="C26" s="3"/>
      <c r="D26" s="7"/>
      <c r="E26" s="11"/>
      <c r="F26" s="11"/>
      <c r="G26" s="1"/>
      <c r="H26" s="1"/>
      <c r="I26" s="11"/>
      <c r="J26" s="1"/>
      <c r="K26" s="11"/>
      <c r="L26" s="11"/>
      <c r="M26" s="1"/>
      <c r="N26" s="11"/>
      <c r="O26" s="11"/>
      <c r="P26" s="1"/>
      <c r="Q26" s="1"/>
      <c r="R26" s="11"/>
      <c r="S26" s="1"/>
      <c r="T26" s="1"/>
    </row>
    <row r="27" spans="1:20" ht="18.75" customHeight="1">
      <c r="A27" s="1"/>
      <c r="B27" s="1"/>
      <c r="C27" s="3" t="str">
        <f>+"　　"&amp;22</f>
        <v>　　22</v>
      </c>
      <c r="D27" s="7"/>
      <c r="E27" s="26">
        <v>1923</v>
      </c>
      <c r="F27" s="26"/>
      <c r="G27" s="1"/>
      <c r="H27" s="1"/>
      <c r="I27" s="11">
        <f>SUM(K27:O27)</f>
        <v>9324</v>
      </c>
      <c r="J27" s="1"/>
      <c r="K27" s="26">
        <v>4692</v>
      </c>
      <c r="L27" s="26"/>
      <c r="M27" s="1"/>
      <c r="N27" s="26">
        <v>4632</v>
      </c>
      <c r="O27" s="26"/>
      <c r="P27" s="1"/>
      <c r="Q27" s="1"/>
      <c r="R27" s="11">
        <v>554</v>
      </c>
      <c r="S27" s="1"/>
      <c r="T27" s="1"/>
    </row>
    <row r="28" spans="1:20" ht="12" customHeight="1">
      <c r="A28" s="1"/>
      <c r="B28" s="1"/>
      <c r="C28" s="3"/>
      <c r="D28" s="7"/>
      <c r="E28" s="11"/>
      <c r="F28" s="11"/>
      <c r="G28" s="1"/>
      <c r="H28" s="1"/>
      <c r="I28" s="11"/>
      <c r="J28" s="1"/>
      <c r="K28" s="11"/>
      <c r="L28" s="11"/>
      <c r="M28" s="1"/>
      <c r="N28" s="11"/>
      <c r="O28" s="11"/>
      <c r="P28" s="1"/>
      <c r="Q28" s="1"/>
      <c r="R28" s="11"/>
      <c r="S28" s="1"/>
      <c r="T28" s="1"/>
    </row>
    <row r="29" spans="1:20" ht="18.75" customHeight="1">
      <c r="A29" s="1"/>
      <c r="B29" s="1"/>
      <c r="C29" s="3" t="str">
        <f>+"　　"&amp;25</f>
        <v>　　25</v>
      </c>
      <c r="D29" s="7"/>
      <c r="E29" s="26">
        <v>1938</v>
      </c>
      <c r="F29" s="26"/>
      <c r="G29" s="1"/>
      <c r="H29" s="1"/>
      <c r="I29" s="11">
        <f>SUM(K29:O29)</f>
        <v>9824</v>
      </c>
      <c r="J29" s="1"/>
      <c r="K29" s="26">
        <v>4958</v>
      </c>
      <c r="L29" s="26"/>
      <c r="M29" s="1"/>
      <c r="N29" s="26">
        <v>4866</v>
      </c>
      <c r="O29" s="26"/>
      <c r="P29" s="1"/>
      <c r="Q29" s="1"/>
      <c r="R29" s="11">
        <v>558</v>
      </c>
      <c r="S29" s="1"/>
      <c r="T29" s="1"/>
    </row>
    <row r="30" spans="1:20" ht="12" customHeight="1">
      <c r="A30" s="1"/>
      <c r="B30" s="1"/>
      <c r="C30" s="3"/>
      <c r="D30" s="7"/>
      <c r="E30" s="11"/>
      <c r="F30" s="11"/>
      <c r="G30" s="1"/>
      <c r="H30" s="1"/>
      <c r="I30" s="11"/>
      <c r="J30" s="1"/>
      <c r="K30" s="11"/>
      <c r="L30" s="11"/>
      <c r="M30" s="1"/>
      <c r="N30" s="11"/>
      <c r="O30" s="11"/>
      <c r="P30" s="1"/>
      <c r="Q30" s="1"/>
      <c r="R30" s="11"/>
      <c r="S30" s="1"/>
      <c r="T30" s="1"/>
    </row>
    <row r="31" spans="1:20" ht="18.75" customHeight="1">
      <c r="A31" s="1"/>
      <c r="B31" s="1"/>
      <c r="C31" s="3" t="str">
        <f>+"　　"&amp;30</f>
        <v>　　30</v>
      </c>
      <c r="D31" s="7"/>
      <c r="E31" s="26">
        <v>1982</v>
      </c>
      <c r="F31" s="26"/>
      <c r="G31" s="1"/>
      <c r="H31" s="1"/>
      <c r="I31" s="11">
        <f>SUM(K31:O31)</f>
        <v>10086</v>
      </c>
      <c r="J31" s="1"/>
      <c r="K31" s="26">
        <v>5078</v>
      </c>
      <c r="L31" s="26"/>
      <c r="M31" s="1"/>
      <c r="N31" s="26">
        <v>5008</v>
      </c>
      <c r="O31" s="26"/>
      <c r="P31" s="1"/>
      <c r="Q31" s="1"/>
      <c r="R31" s="11">
        <v>573</v>
      </c>
      <c r="S31" s="1"/>
      <c r="T31" s="1"/>
    </row>
    <row r="32" spans="1:20" ht="12" customHeight="1">
      <c r="A32" s="1"/>
      <c r="B32" s="1"/>
      <c r="C32" s="3"/>
      <c r="D32" s="7"/>
      <c r="E32" s="11"/>
      <c r="F32" s="11"/>
      <c r="G32" s="1"/>
      <c r="H32" s="1"/>
      <c r="I32" s="11"/>
      <c r="J32" s="1"/>
      <c r="K32" s="11"/>
      <c r="L32" s="11"/>
      <c r="M32" s="1"/>
      <c r="N32" s="11"/>
      <c r="O32" s="11"/>
      <c r="P32" s="1"/>
      <c r="Q32" s="1"/>
      <c r="R32" s="11"/>
      <c r="S32" s="1"/>
      <c r="T32" s="1"/>
    </row>
    <row r="33" spans="1:20" ht="18.75" customHeight="1">
      <c r="A33" s="1"/>
      <c r="B33" s="1"/>
      <c r="C33" s="3" t="str">
        <f>+"　　"&amp;35</f>
        <v>　　35</v>
      </c>
      <c r="D33" s="7"/>
      <c r="E33" s="26">
        <v>2307</v>
      </c>
      <c r="F33" s="26"/>
      <c r="G33" s="1"/>
      <c r="H33" s="1"/>
      <c r="I33" s="11">
        <f>SUM(K33:O33)</f>
        <v>11012</v>
      </c>
      <c r="J33" s="1"/>
      <c r="K33" s="26">
        <v>5644</v>
      </c>
      <c r="L33" s="26"/>
      <c r="M33" s="1"/>
      <c r="N33" s="26">
        <v>5368</v>
      </c>
      <c r="O33" s="26"/>
      <c r="P33" s="1"/>
      <c r="Q33" s="1"/>
      <c r="R33" s="11">
        <v>625</v>
      </c>
      <c r="S33" s="1"/>
      <c r="T33" s="1"/>
    </row>
    <row r="34" spans="1:20" ht="12" customHeight="1">
      <c r="A34" s="1"/>
      <c r="B34" s="1"/>
      <c r="C34" s="3"/>
      <c r="D34" s="7"/>
      <c r="E34" s="11"/>
      <c r="F34" s="11"/>
      <c r="G34" s="1"/>
      <c r="H34" s="1"/>
      <c r="I34" s="11"/>
      <c r="J34" s="1"/>
      <c r="K34" s="11"/>
      <c r="L34" s="11"/>
      <c r="M34" s="1"/>
      <c r="N34" s="11"/>
      <c r="O34" s="11"/>
      <c r="P34" s="1"/>
      <c r="Q34" s="1"/>
      <c r="R34" s="11"/>
      <c r="S34" s="1"/>
      <c r="T34" s="1"/>
    </row>
    <row r="35" spans="1:20" ht="18.75" customHeight="1">
      <c r="A35" s="1"/>
      <c r="B35" s="1"/>
      <c r="C35" s="3" t="str">
        <f>+"　　"&amp;40</f>
        <v>　　40</v>
      </c>
      <c r="D35" s="7"/>
      <c r="E35" s="26">
        <v>4730</v>
      </c>
      <c r="F35" s="26"/>
      <c r="G35" s="1"/>
      <c r="H35" s="1"/>
      <c r="I35" s="11">
        <f>SUM(K35:O35)</f>
        <v>19345</v>
      </c>
      <c r="J35" s="1"/>
      <c r="K35" s="26">
        <v>10097</v>
      </c>
      <c r="L35" s="26"/>
      <c r="M35" s="1"/>
      <c r="N35" s="26">
        <v>9248</v>
      </c>
      <c r="O35" s="26"/>
      <c r="P35" s="1"/>
      <c r="Q35" s="26">
        <v>1099</v>
      </c>
      <c r="R35" s="26"/>
      <c r="S35" s="1"/>
      <c r="T35" s="1"/>
    </row>
    <row r="36" spans="1:20" ht="12" customHeight="1">
      <c r="A36" s="1"/>
      <c r="B36" s="1"/>
      <c r="C36" s="3"/>
      <c r="D36" s="7"/>
      <c r="E36" s="11"/>
      <c r="F36" s="11"/>
      <c r="G36" s="1"/>
      <c r="H36" s="1"/>
      <c r="I36" s="11"/>
      <c r="J36" s="1"/>
      <c r="K36" s="11"/>
      <c r="L36" s="11"/>
      <c r="M36" s="1"/>
      <c r="N36" s="11"/>
      <c r="O36" s="11"/>
      <c r="P36" s="1"/>
      <c r="Q36" s="1"/>
      <c r="R36" s="11"/>
      <c r="S36" s="1"/>
      <c r="T36" s="1"/>
    </row>
    <row r="37" spans="1:20" ht="18.75" customHeight="1">
      <c r="A37" s="1"/>
      <c r="B37" s="1"/>
      <c r="C37" s="3" t="str">
        <f>+"　　"&amp;45</f>
        <v>　　45</v>
      </c>
      <c r="D37" s="7"/>
      <c r="E37" s="26">
        <v>8519</v>
      </c>
      <c r="F37" s="26"/>
      <c r="G37" s="1"/>
      <c r="H37" s="1"/>
      <c r="I37" s="11">
        <f>SUM(K37:O37)</f>
        <v>30817</v>
      </c>
      <c r="J37" s="1"/>
      <c r="K37" s="26">
        <v>16096</v>
      </c>
      <c r="L37" s="26"/>
      <c r="M37" s="1"/>
      <c r="N37" s="26">
        <v>14721</v>
      </c>
      <c r="O37" s="26"/>
      <c r="P37" s="1"/>
      <c r="Q37" s="26">
        <v>1750</v>
      </c>
      <c r="R37" s="26"/>
      <c r="S37" s="1"/>
      <c r="T37" s="1"/>
    </row>
    <row r="38" spans="1:20" ht="12" customHeight="1">
      <c r="A38" s="1"/>
      <c r="B38" s="1"/>
      <c r="C38" s="3"/>
      <c r="D38" s="7"/>
      <c r="E38" s="11"/>
      <c r="F38" s="11"/>
      <c r="G38" s="1"/>
      <c r="H38" s="1"/>
      <c r="I38" s="11"/>
      <c r="J38" s="1"/>
      <c r="K38" s="11"/>
      <c r="L38" s="11"/>
      <c r="M38" s="1"/>
      <c r="N38" s="11"/>
      <c r="O38" s="11"/>
      <c r="P38" s="1"/>
      <c r="Q38" s="1"/>
      <c r="R38" s="11"/>
      <c r="S38" s="1"/>
      <c r="T38" s="1"/>
    </row>
    <row r="39" spans="1:20" ht="18.75" customHeight="1">
      <c r="A39" s="1"/>
      <c r="B39" s="1"/>
      <c r="C39" s="3" t="str">
        <f>+"　　"&amp;50</f>
        <v>　　50</v>
      </c>
      <c r="D39" s="7"/>
      <c r="E39" s="28">
        <v>12664</v>
      </c>
      <c r="F39" s="28"/>
      <c r="G39" s="1"/>
      <c r="H39" s="1"/>
      <c r="I39" s="11">
        <f>SUM(K39:O39)</f>
        <v>43924</v>
      </c>
      <c r="J39" s="1"/>
      <c r="K39" s="26">
        <v>22668</v>
      </c>
      <c r="L39" s="26"/>
      <c r="M39" s="1"/>
      <c r="N39" s="26">
        <v>21256</v>
      </c>
      <c r="O39" s="26"/>
      <c r="P39" s="1"/>
      <c r="Q39" s="26">
        <v>2494</v>
      </c>
      <c r="R39" s="26"/>
      <c r="S39" s="1"/>
      <c r="T39" s="1"/>
    </row>
    <row r="40" spans="1:20" ht="12" customHeight="1">
      <c r="A40" s="1"/>
      <c r="B40" s="1"/>
      <c r="C40" s="3"/>
      <c r="D40" s="7"/>
      <c r="E40" s="11"/>
      <c r="F40" s="11"/>
      <c r="G40" s="1"/>
      <c r="H40" s="1"/>
      <c r="I40" s="11"/>
      <c r="J40" s="1"/>
      <c r="K40" s="11"/>
      <c r="L40" s="11"/>
      <c r="M40" s="1"/>
      <c r="N40" s="13"/>
      <c r="O40" s="13"/>
      <c r="P40" s="1"/>
      <c r="Q40" s="1"/>
      <c r="R40" s="11"/>
      <c r="S40" s="1"/>
      <c r="T40" s="1"/>
    </row>
    <row r="41" spans="1:20" ht="18.75" customHeight="1">
      <c r="A41" s="1"/>
      <c r="B41" s="1"/>
      <c r="C41" s="3" t="str">
        <f>+"　　"&amp;55</f>
        <v>　　55</v>
      </c>
      <c r="D41" s="7"/>
      <c r="E41" s="26">
        <v>14938</v>
      </c>
      <c r="F41" s="26"/>
      <c r="G41" s="1"/>
      <c r="H41" s="1"/>
      <c r="I41" s="11">
        <f>SUM(K41:O41)</f>
        <v>48154</v>
      </c>
      <c r="J41" s="1"/>
      <c r="K41" s="26">
        <v>24714</v>
      </c>
      <c r="L41" s="26"/>
      <c r="M41" s="1"/>
      <c r="N41" s="26">
        <v>23440</v>
      </c>
      <c r="O41" s="26"/>
      <c r="P41" s="1"/>
      <c r="Q41" s="26">
        <v>2735</v>
      </c>
      <c r="R41" s="26"/>
      <c r="S41" s="1"/>
      <c r="T41" s="1"/>
    </row>
    <row r="42" spans="1:20" ht="12" customHeight="1">
      <c r="A42" s="1"/>
      <c r="B42" s="1"/>
      <c r="C42" s="3"/>
      <c r="D42" s="7"/>
      <c r="E42" s="11"/>
      <c r="F42" s="11"/>
      <c r="G42" s="1"/>
      <c r="H42" s="1"/>
      <c r="I42" s="11"/>
      <c r="J42" s="1"/>
      <c r="K42" s="11"/>
      <c r="L42" s="11"/>
      <c r="M42" s="1"/>
      <c r="N42" s="11"/>
      <c r="O42" s="11"/>
      <c r="P42" s="1"/>
      <c r="Q42" s="1"/>
      <c r="R42" s="11"/>
      <c r="S42" s="1"/>
      <c r="T42" s="1"/>
    </row>
    <row r="43" spans="1:20" ht="18.75" customHeight="1">
      <c r="A43" s="1"/>
      <c r="B43" s="1"/>
      <c r="C43" s="3" t="str">
        <f>+"　　"&amp;60</f>
        <v>　　60</v>
      </c>
      <c r="D43" s="7"/>
      <c r="E43" s="26">
        <v>16295</v>
      </c>
      <c r="F43" s="26"/>
      <c r="G43" s="1"/>
      <c r="H43" s="1"/>
      <c r="I43" s="11">
        <f>SUM(K43:O43)</f>
        <v>50766</v>
      </c>
      <c r="J43" s="1"/>
      <c r="K43" s="26">
        <v>26020</v>
      </c>
      <c r="L43" s="26"/>
      <c r="M43" s="1"/>
      <c r="N43" s="26">
        <v>24746</v>
      </c>
      <c r="O43" s="26"/>
      <c r="P43" s="1"/>
      <c r="Q43" s="26">
        <v>2612</v>
      </c>
      <c r="R43" s="26"/>
      <c r="S43" s="1"/>
      <c r="T43" s="1"/>
    </row>
    <row r="44" spans="1:20" ht="12" customHeight="1">
      <c r="A44" s="1"/>
      <c r="B44" s="1"/>
      <c r="C44" s="3"/>
      <c r="D44" s="7"/>
      <c r="E44" s="11"/>
      <c r="F44" s="11"/>
      <c r="G44" s="1"/>
      <c r="H44" s="1"/>
      <c r="I44" s="11"/>
      <c r="J44" s="1"/>
      <c r="K44" s="11"/>
      <c r="L44" s="11"/>
      <c r="M44" s="1"/>
      <c r="N44" s="13"/>
      <c r="O44" s="13"/>
      <c r="P44" s="1"/>
      <c r="Q44" s="1"/>
      <c r="R44" s="11"/>
      <c r="S44" s="1"/>
      <c r="T44" s="1"/>
    </row>
    <row r="45" spans="1:20" ht="18.75" customHeight="1">
      <c r="A45" s="1"/>
      <c r="B45" s="1"/>
      <c r="C45" s="2" t="s">
        <v>7</v>
      </c>
      <c r="D45" s="7"/>
      <c r="E45" s="26">
        <v>20391</v>
      </c>
      <c r="F45" s="26"/>
      <c r="G45" s="1"/>
      <c r="H45" s="1"/>
      <c r="I45" s="11">
        <f>SUM(K45:O45)</f>
        <v>58635</v>
      </c>
      <c r="J45" s="1"/>
      <c r="K45" s="26">
        <v>30302</v>
      </c>
      <c r="L45" s="26"/>
      <c r="M45" s="1"/>
      <c r="N45" s="26">
        <v>28333</v>
      </c>
      <c r="O45" s="26"/>
      <c r="P45" s="1"/>
      <c r="Q45" s="26">
        <v>3263</v>
      </c>
      <c r="R45" s="26"/>
      <c r="S45" s="1"/>
      <c r="T45" s="1"/>
    </row>
    <row r="46" spans="1:20" ht="12" customHeight="1">
      <c r="A46" s="1"/>
      <c r="B46" s="1"/>
      <c r="C46" s="3"/>
      <c r="D46" s="7"/>
      <c r="E46" s="11"/>
      <c r="F46" s="11"/>
      <c r="G46" s="1"/>
      <c r="H46" s="1"/>
      <c r="I46" s="11"/>
      <c r="J46" s="1"/>
      <c r="K46" s="11"/>
      <c r="L46" s="11"/>
      <c r="M46" s="1"/>
      <c r="N46" s="11"/>
      <c r="O46" s="11"/>
      <c r="P46" s="1"/>
      <c r="Q46" s="1"/>
      <c r="R46" s="11"/>
      <c r="S46" s="1"/>
      <c r="T46" s="1"/>
    </row>
    <row r="47" spans="1:20" ht="18.75" customHeight="1">
      <c r="A47" s="1"/>
      <c r="B47" s="1"/>
      <c r="C47" s="3" t="str">
        <f>+"　　"&amp;7</f>
        <v>　　7</v>
      </c>
      <c r="D47" s="7"/>
      <c r="E47" s="26">
        <v>23473</v>
      </c>
      <c r="F47" s="26"/>
      <c r="G47" s="1"/>
      <c r="H47" s="1"/>
      <c r="I47" s="11">
        <f>SUM(K47:O47)</f>
        <v>62806</v>
      </c>
      <c r="J47" s="1"/>
      <c r="K47" s="26">
        <v>32360</v>
      </c>
      <c r="L47" s="26"/>
      <c r="M47" s="1"/>
      <c r="N47" s="26">
        <v>30446</v>
      </c>
      <c r="O47" s="26"/>
      <c r="P47" s="1"/>
      <c r="Q47" s="26">
        <v>3495</v>
      </c>
      <c r="R47" s="26"/>
      <c r="S47" s="1"/>
      <c r="T47" s="1"/>
    </row>
    <row r="48" spans="1:20" ht="12" customHeight="1">
      <c r="A48" s="1"/>
      <c r="B48" s="1"/>
      <c r="C48" s="3"/>
      <c r="D48" s="7"/>
      <c r="E48" s="11"/>
      <c r="F48" s="1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75" customHeight="1">
      <c r="A49" s="1"/>
      <c r="B49" s="1"/>
      <c r="C49" s="3" t="str">
        <f>+"　　"&amp;12</f>
        <v>　　12</v>
      </c>
      <c r="D49" s="7"/>
      <c r="E49" s="30">
        <v>26831</v>
      </c>
      <c r="F49" s="31"/>
      <c r="G49" s="12"/>
      <c r="H49" s="12"/>
      <c r="I49" s="12">
        <f>SUM(K49:O49)</f>
        <v>69235</v>
      </c>
      <c r="J49" s="12"/>
      <c r="K49" s="31">
        <v>35512</v>
      </c>
      <c r="L49" s="31"/>
      <c r="M49" s="12"/>
      <c r="N49" s="31">
        <v>33723</v>
      </c>
      <c r="O49" s="31"/>
      <c r="P49" s="12"/>
      <c r="Q49" s="31">
        <f>+ROUND(I49/17.97,0)</f>
        <v>3853</v>
      </c>
      <c r="R49" s="31"/>
      <c r="S49" s="1"/>
      <c r="T49" s="1"/>
    </row>
    <row r="50" spans="1:20" ht="12" customHeight="1">
      <c r="A50" s="1"/>
      <c r="B50" s="1"/>
      <c r="C50" s="3"/>
      <c r="D50" s="7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"/>
      <c r="T50" s="1"/>
    </row>
    <row r="51" spans="1:20" ht="18.75" customHeight="1">
      <c r="A51" s="1"/>
      <c r="B51" s="1"/>
      <c r="C51" s="3" t="str">
        <f>+"　　"&amp;17</f>
        <v>　　17</v>
      </c>
      <c r="D51" s="7"/>
      <c r="E51" s="30">
        <v>30457</v>
      </c>
      <c r="F51" s="33"/>
      <c r="G51" s="12"/>
      <c r="H51" s="12"/>
      <c r="I51" s="12">
        <f>SUM(K51:O51)</f>
        <v>76492</v>
      </c>
      <c r="J51" s="12"/>
      <c r="K51" s="31">
        <v>39031</v>
      </c>
      <c r="L51" s="31"/>
      <c r="M51" s="12"/>
      <c r="N51" s="31">
        <v>37461</v>
      </c>
      <c r="O51" s="31"/>
      <c r="P51" s="12"/>
      <c r="Q51" s="31">
        <v>4256.6</v>
      </c>
      <c r="R51" s="31"/>
      <c r="S51" s="1"/>
      <c r="T51" s="1"/>
    </row>
    <row r="52" spans="1:20" ht="12" customHeight="1">
      <c r="A52" s="1"/>
      <c r="B52" s="1"/>
      <c r="C52" s="1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3.5">
      <c r="A53" s="1"/>
      <c r="B53" s="4"/>
      <c r="C53" s="4"/>
      <c r="D53" s="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"/>
    </row>
    <row r="54" spans="1:20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3.5">
      <c r="A55" s="1"/>
      <c r="B55" s="1"/>
      <c r="C55" s="16" t="s">
        <v>13</v>
      </c>
      <c r="D55" s="16"/>
      <c r="E55" s="16"/>
      <c r="F55" s="16"/>
      <c r="G55" s="16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mergeCells count="70">
    <mergeCell ref="E51:F51"/>
    <mergeCell ref="K51:L51"/>
    <mergeCell ref="N51:O51"/>
    <mergeCell ref="Q51:R51"/>
    <mergeCell ref="Q43:R43"/>
    <mergeCell ref="Q41:R41"/>
    <mergeCell ref="K47:L47"/>
    <mergeCell ref="N49:O49"/>
    <mergeCell ref="Q49:R49"/>
    <mergeCell ref="Q47:R47"/>
    <mergeCell ref="Q45:R45"/>
    <mergeCell ref="N43:O43"/>
    <mergeCell ref="K43:L43"/>
    <mergeCell ref="E49:F49"/>
    <mergeCell ref="F5:O5"/>
    <mergeCell ref="N31:O31"/>
    <mergeCell ref="N33:O33"/>
    <mergeCell ref="K49:L49"/>
    <mergeCell ref="N47:O47"/>
    <mergeCell ref="E45:F45"/>
    <mergeCell ref="N45:O45"/>
    <mergeCell ref="K45:L45"/>
    <mergeCell ref="K33:L33"/>
    <mergeCell ref="E35:F35"/>
    <mergeCell ref="E37:F37"/>
    <mergeCell ref="N41:O41"/>
    <mergeCell ref="E41:F41"/>
    <mergeCell ref="K35:L35"/>
    <mergeCell ref="N37:O37"/>
    <mergeCell ref="K39:L39"/>
    <mergeCell ref="K41:L41"/>
    <mergeCell ref="N35:O35"/>
    <mergeCell ref="N39:O39"/>
    <mergeCell ref="E27:F27"/>
    <mergeCell ref="E29:F29"/>
    <mergeCell ref="E31:F31"/>
    <mergeCell ref="E33:F33"/>
    <mergeCell ref="K31:L31"/>
    <mergeCell ref="K17:L17"/>
    <mergeCell ref="N17:O17"/>
    <mergeCell ref="N19:O19"/>
    <mergeCell ref="N21:O21"/>
    <mergeCell ref="N23:O23"/>
    <mergeCell ref="N25:O25"/>
    <mergeCell ref="N27:O27"/>
    <mergeCell ref="N29:O29"/>
    <mergeCell ref="Q14:S14"/>
    <mergeCell ref="Q39:R39"/>
    <mergeCell ref="Q37:R37"/>
    <mergeCell ref="Q35:R35"/>
    <mergeCell ref="K37:L37"/>
    <mergeCell ref="N9:R9"/>
    <mergeCell ref="E39:F39"/>
    <mergeCell ref="K29:L29"/>
    <mergeCell ref="K27:L27"/>
    <mergeCell ref="K25:L25"/>
    <mergeCell ref="K23:L23"/>
    <mergeCell ref="K21:L21"/>
    <mergeCell ref="K19:L19"/>
    <mergeCell ref="Q11:S11"/>
    <mergeCell ref="P1:U1"/>
    <mergeCell ref="C55:G55"/>
    <mergeCell ref="C12:C13"/>
    <mergeCell ref="E12:G13"/>
    <mergeCell ref="J11:N11"/>
    <mergeCell ref="H14:J14"/>
    <mergeCell ref="K14:M14"/>
    <mergeCell ref="N14:P14"/>
    <mergeCell ref="E47:F47"/>
    <mergeCell ref="E43:F4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2004-03-23T23:36:14Z</cp:lastPrinted>
  <dcterms:created xsi:type="dcterms:W3CDTF">1997-01-08T22:48:59Z</dcterms:created>
  <dcterms:modified xsi:type="dcterms:W3CDTF">2008-01-28T01:19:11Z</dcterms:modified>
  <cp:category/>
  <cp:version/>
  <cp:contentType/>
  <cp:contentStatus/>
</cp:coreProperties>
</file>