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7表（１）" sheetId="1" r:id="rId1"/>
    <sheet name="第17表（２）" sheetId="2" r:id="rId2"/>
  </sheets>
  <definedNames/>
  <calcPr fullCalcOnLoad="1"/>
</workbook>
</file>

<file path=xl/sharedStrings.xml><?xml version="1.0" encoding="utf-8"?>
<sst xmlns="http://schemas.openxmlformats.org/spreadsheetml/2006/main" count="109" uniqueCount="90">
  <si>
    <t>人口</t>
  </si>
  <si>
    <t>１ｋ㎡当り</t>
  </si>
  <si>
    <t>人口密度</t>
  </si>
  <si>
    <t>（２）国勢調査</t>
  </si>
  <si>
    <t>(各年10月1日現在）</t>
  </si>
  <si>
    <t>単位　：　率％、面積ｋ㎡</t>
  </si>
  <si>
    <t>人口増減</t>
  </si>
  <si>
    <t>地域</t>
  </si>
  <si>
    <t>面積</t>
  </si>
  <si>
    <t>平成12年</t>
  </si>
  <si>
    <t>実数</t>
  </si>
  <si>
    <t>率</t>
  </si>
  <si>
    <t>平成１２年</t>
  </si>
  <si>
    <t>東京都</t>
  </si>
  <si>
    <t>市部</t>
  </si>
  <si>
    <t>区部</t>
  </si>
  <si>
    <t>八王子市</t>
  </si>
  <si>
    <t>千代田区</t>
  </si>
  <si>
    <t>立川市</t>
  </si>
  <si>
    <t>中央区</t>
  </si>
  <si>
    <t>武蔵野市</t>
  </si>
  <si>
    <t>港区</t>
  </si>
  <si>
    <t>三鷹市</t>
  </si>
  <si>
    <t>新宿区</t>
  </si>
  <si>
    <t>青梅市</t>
  </si>
  <si>
    <t>文京区</t>
  </si>
  <si>
    <t>府中市</t>
  </si>
  <si>
    <t>台東区</t>
  </si>
  <si>
    <t>昭島市</t>
  </si>
  <si>
    <t>墨田区</t>
  </si>
  <si>
    <t>調布市</t>
  </si>
  <si>
    <t>江東区</t>
  </si>
  <si>
    <t>町田市</t>
  </si>
  <si>
    <t>品川区</t>
  </si>
  <si>
    <t>小金井市</t>
  </si>
  <si>
    <t>目黒区</t>
  </si>
  <si>
    <t>小平市</t>
  </si>
  <si>
    <t>大田区</t>
  </si>
  <si>
    <t>日野市</t>
  </si>
  <si>
    <t>世田谷区</t>
  </si>
  <si>
    <t>東村山市</t>
  </si>
  <si>
    <t>渋谷区</t>
  </si>
  <si>
    <t>国分寺市</t>
  </si>
  <si>
    <t>中野区</t>
  </si>
  <si>
    <t>国立市</t>
  </si>
  <si>
    <t>杉並区</t>
  </si>
  <si>
    <t>豊島区</t>
  </si>
  <si>
    <t>北区</t>
  </si>
  <si>
    <t>福生市</t>
  </si>
  <si>
    <t>荒川区</t>
  </si>
  <si>
    <t>狛江市</t>
  </si>
  <si>
    <t>板橋区</t>
  </si>
  <si>
    <t>東大和市</t>
  </si>
  <si>
    <t>練馬区</t>
  </si>
  <si>
    <t>清瀬市</t>
  </si>
  <si>
    <t>足立区</t>
  </si>
  <si>
    <t>東久留米市</t>
  </si>
  <si>
    <t>葛飾区</t>
  </si>
  <si>
    <t>武蔵村山市</t>
  </si>
  <si>
    <t>江戸川区</t>
  </si>
  <si>
    <t>多摩市</t>
  </si>
  <si>
    <t>稲城市</t>
  </si>
  <si>
    <t>羽村市</t>
  </si>
  <si>
    <t>あきる野市</t>
  </si>
  <si>
    <t>資料　：　国勢調査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</si>
  <si>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</si>
  <si>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</si>
  <si>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</si>
  <si>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</si>
  <si>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</si>
  <si>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</si>
  <si>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</si>
  <si>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</si>
  <si>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</si>
  <si>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</si>
  <si>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</si>
  <si>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-</t>
  </si>
  <si>
    <t>御蔵島村</t>
  </si>
  <si>
    <t>八丈町</t>
  </si>
  <si>
    <t>青ヶ島村</t>
  </si>
  <si>
    <t>小笠原村</t>
  </si>
  <si>
    <t>平成1７年</t>
  </si>
  <si>
    <t>平成１７年</t>
  </si>
  <si>
    <t>西東京市</t>
  </si>
  <si>
    <t>面積　：　建設省国土地理院｢平成1７年全国都道府県市区町村別面積調｣による。　</t>
  </si>
  <si>
    <t>第 １７ 表　　東京都区市町村別人口-平成１２年　・　平成１７年-（つづき）</t>
  </si>
  <si>
    <t xml:space="preserve">注)(1)島部面積は鳥島（4.79k㎡) 、ベヨネーズ列岩 (0.00k㎡) 、須美寿島 (0.02k㎡) </t>
  </si>
  <si>
    <t xml:space="preserve">        及び孀婦岩 (0.00k㎡) を含む。</t>
  </si>
  <si>
    <t>注）(2)平成13年2月、田無市と保谷市が合併し、西東京市に。</t>
  </si>
  <si>
    <t>第１７表　　東京都区市町村別人口-平成１２年・平成１７年-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</si>
</sst>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b/>
      <sz val="10"/>
      <name val="ＭＳ Ｐ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0" xfId="0" applyFont="1" applyAlignment="1">
      <alignment/>
    </xf>
    <xf numFmtId="201" fontId="8" fillId="0" borderId="0" xfId="22" applyNumberFormat="1" applyFont="1" applyFill="1" applyBorder="1" applyAlignment="1" quotePrefix="1">
      <alignment horizontal="right"/>
      <protection/>
    </xf>
    <xf numFmtId="197" fontId="7" fillId="0" borderId="0" xfId="0" applyNumberFormat="1" applyFont="1" applyAlignment="1">
      <alignment/>
    </xf>
    <xf numFmtId="203" fontId="8" fillId="0" borderId="0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38" fontId="7" fillId="0" borderId="0" xfId="17" applyFont="1" applyAlignment="1">
      <alignment/>
    </xf>
    <xf numFmtId="196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right"/>
    </xf>
    <xf numFmtId="194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96" fontId="7" fillId="0" borderId="0" xfId="0" applyNumberFormat="1" applyFont="1" applyAlignment="1">
      <alignment horizontal="right"/>
    </xf>
    <xf numFmtId="201" fontId="8" fillId="0" borderId="0" xfId="22" applyNumberFormat="1" applyFont="1" applyFill="1" applyAlignment="1" quotePrefix="1">
      <alignment horizontal="right"/>
      <protection/>
    </xf>
    <xf numFmtId="203" fontId="8" fillId="0" borderId="0" xfId="22" applyNumberFormat="1" applyFont="1" applyFill="1" applyAlignment="1" quotePrefix="1">
      <alignment horizontal="right"/>
      <protection/>
    </xf>
    <xf numFmtId="38" fontId="10" fillId="0" borderId="0" xfId="17" applyFont="1" applyFill="1" applyBorder="1" applyAlignment="1" quotePrefix="1">
      <alignment horizontal="right"/>
    </xf>
    <xf numFmtId="199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96" fontId="4" fillId="0" borderId="0" xfId="0" applyNumberFormat="1" applyFont="1" applyAlignment="1">
      <alignment horizontal="right"/>
    </xf>
    <xf numFmtId="203" fontId="11" fillId="0" borderId="0" xfId="22" applyNumberFormat="1" applyFont="1" applyFill="1" applyAlignment="1" quotePrefix="1">
      <alignment horizontal="right"/>
      <protection/>
    </xf>
    <xf numFmtId="201" fontId="11" fillId="0" borderId="0" xfId="22" applyNumberFormat="1" applyFont="1" applyFill="1" applyAlignment="1" quotePrefix="1">
      <alignment horizontal="right"/>
      <protection/>
    </xf>
    <xf numFmtId="189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89" fontId="10" fillId="0" borderId="0" xfId="17" applyNumberFormat="1" applyFont="1" applyFill="1" applyBorder="1" applyAlignment="1" quotePrefix="1">
      <alignment horizontal="right"/>
    </xf>
    <xf numFmtId="204" fontId="11" fillId="0" borderId="0" xfId="22" applyNumberFormat="1" applyFont="1" applyFill="1" applyAlignment="1" quotePrefix="1">
      <alignment horizontal="right"/>
      <protection/>
    </xf>
    <xf numFmtId="204" fontId="11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187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right"/>
    </xf>
    <xf numFmtId="206" fontId="7" fillId="0" borderId="0" xfId="17" applyNumberFormat="1" applyFont="1" applyAlignment="1">
      <alignment/>
    </xf>
    <xf numFmtId="185" fontId="0" fillId="0" borderId="0" xfId="0" applyNumberFormat="1" applyAlignment="1">
      <alignment/>
    </xf>
    <xf numFmtId="0" fontId="4" fillId="0" borderId="4" xfId="0" applyFont="1" applyBorder="1" applyAlignment="1">
      <alignment horizontal="distributed"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206" fontId="7" fillId="0" borderId="0" xfId="17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38" fontId="14" fillId="0" borderId="0" xfId="17" applyFont="1" applyFill="1" applyBorder="1" applyAlignment="1" quotePrefix="1">
      <alignment horizontal="right"/>
    </xf>
    <xf numFmtId="196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199" fontId="10" fillId="0" borderId="0" xfId="21" applyNumberFormat="1" applyFont="1" applyFill="1" applyBorder="1" applyAlignment="1" quotePrefix="1">
      <alignment horizontal="right"/>
      <protection/>
    </xf>
    <xf numFmtId="201" fontId="10" fillId="0" borderId="0" xfId="21" applyNumberFormat="1" applyFont="1" applyFill="1" applyBorder="1" applyAlignment="1" quotePrefix="1">
      <alignment horizontal="right"/>
      <protection/>
    </xf>
    <xf numFmtId="204" fontId="10" fillId="0" borderId="0" xfId="21" applyNumberFormat="1" applyFont="1" applyFill="1" applyBorder="1" applyAlignment="1" quotePrefix="1">
      <alignment horizontal="right"/>
      <protection/>
    </xf>
    <xf numFmtId="203" fontId="10" fillId="0" borderId="0" xfId="21" applyNumberFormat="1" applyFont="1" applyFill="1" applyBorder="1" applyAlignment="1" quotePrefix="1">
      <alignment horizontal="right"/>
      <protection/>
    </xf>
    <xf numFmtId="196" fontId="10" fillId="0" borderId="0" xfId="21" applyNumberFormat="1" applyFont="1" applyFill="1" applyBorder="1" applyAlignment="1" quotePrefix="1">
      <alignment horizontal="right"/>
      <protection/>
    </xf>
    <xf numFmtId="205" fontId="10" fillId="0" borderId="0" xfId="17" applyNumberFormat="1" applyFont="1" applyFill="1" applyBorder="1" applyAlignment="1" quotePrefix="1">
      <alignment horizontal="right"/>
    </xf>
    <xf numFmtId="205" fontId="4" fillId="0" borderId="0" xfId="0" applyNumberFormat="1" applyFont="1" applyAlignment="1">
      <alignment/>
    </xf>
    <xf numFmtId="203" fontId="10" fillId="0" borderId="0" xfId="21" applyNumberFormat="1" applyFont="1" applyFill="1" applyBorder="1" applyAlignment="1">
      <alignment horizontal="right"/>
      <protection/>
    </xf>
    <xf numFmtId="199" fontId="12" fillId="0" borderId="0" xfId="21" applyNumberFormat="1" applyFont="1" applyFill="1" applyBorder="1" applyAlignment="1" quotePrefix="1">
      <alignment horizontal="right"/>
      <protection/>
    </xf>
    <xf numFmtId="189" fontId="12" fillId="0" borderId="0" xfId="17" applyNumberFormat="1" applyFont="1" applyFill="1" applyBorder="1" applyAlignment="1" quotePrefix="1">
      <alignment horizontal="right"/>
    </xf>
    <xf numFmtId="204" fontId="12" fillId="0" borderId="0" xfId="21" applyNumberFormat="1" applyFont="1" applyFill="1" applyBorder="1" applyAlignment="1" quotePrefix="1">
      <alignment horizontal="right"/>
      <protection/>
    </xf>
    <xf numFmtId="203" fontId="12" fillId="0" borderId="0" xfId="21" applyNumberFormat="1" applyFont="1" applyFill="1" applyBorder="1" applyAlignment="1" quotePrefix="1">
      <alignment horizontal="right"/>
      <protection/>
    </xf>
    <xf numFmtId="38" fontId="11" fillId="0" borderId="0" xfId="17" applyFont="1" applyBorder="1" applyAlignment="1">
      <alignment/>
    </xf>
    <xf numFmtId="38" fontId="11" fillId="0" borderId="0" xfId="17" applyFont="1" applyAlignment="1">
      <alignment/>
    </xf>
    <xf numFmtId="0" fontId="11" fillId="0" borderId="0" xfId="0" applyFont="1" applyAlignment="1">
      <alignment/>
    </xf>
    <xf numFmtId="196" fontId="13" fillId="0" borderId="0" xfId="21" applyNumberFormat="1" applyFont="1" applyFill="1" applyBorder="1" applyAlignment="1" quotePrefix="1">
      <alignment horizontal="right"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distributed"/>
    </xf>
    <xf numFmtId="199" fontId="10" fillId="0" borderId="1" xfId="21" applyNumberFormat="1" applyFont="1" applyFill="1" applyBorder="1" applyAlignment="1" quotePrefix="1">
      <alignment horizontal="right"/>
      <protection/>
    </xf>
    <xf numFmtId="38" fontId="10" fillId="0" borderId="1" xfId="17" applyFont="1" applyFill="1" applyBorder="1" applyAlignment="1" quotePrefix="1">
      <alignment horizontal="right"/>
    </xf>
    <xf numFmtId="201" fontId="10" fillId="0" borderId="1" xfId="21" applyNumberFormat="1" applyFont="1" applyFill="1" applyBorder="1" applyAlignment="1" quotePrefix="1">
      <alignment horizontal="right"/>
      <protection/>
    </xf>
    <xf numFmtId="204" fontId="10" fillId="0" borderId="1" xfId="21" applyNumberFormat="1" applyFont="1" applyFill="1" applyBorder="1" applyAlignment="1" quotePrefix="1">
      <alignment horizontal="right"/>
      <protection/>
    </xf>
    <xf numFmtId="203" fontId="10" fillId="0" borderId="1" xfId="21" applyNumberFormat="1" applyFont="1" applyFill="1" applyBorder="1" applyAlignment="1" quotePrefix="1">
      <alignment horizontal="right"/>
      <protection/>
    </xf>
    <xf numFmtId="189" fontId="8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199" fontId="8" fillId="0" borderId="0" xfId="22" applyNumberFormat="1" applyFont="1" applyFill="1" applyBorder="1" applyAlignment="1" quotePrefix="1">
      <alignment horizontal="center"/>
      <protection/>
    </xf>
    <xf numFmtId="199" fontId="8" fillId="0" borderId="0" xfId="22" applyNumberFormat="1" applyFont="1" applyFill="1" applyBorder="1" applyAlignment="1" quotePrefix="1">
      <alignment horizontal="right"/>
      <protection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9" fontId="10" fillId="0" borderId="0" xfId="17" applyNumberFormat="1" applyFont="1" applyFill="1" applyBorder="1" applyAlignment="1" quotePrefix="1">
      <alignment horizontal="right"/>
    </xf>
    <xf numFmtId="189" fontId="11" fillId="0" borderId="0" xfId="22" applyNumberFormat="1" applyFont="1" applyFill="1" applyAlignment="1" quotePrefix="1">
      <alignment horizontal="right"/>
      <protection/>
    </xf>
    <xf numFmtId="196" fontId="11" fillId="0" borderId="0" xfId="22" applyNumberFormat="1" applyFont="1" applyFill="1" applyAlignment="1" quotePrefix="1">
      <alignment horizontal="right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96" fontId="10" fillId="0" borderId="0" xfId="21" applyNumberFormat="1" applyFont="1" applyFill="1" applyBorder="1" applyAlignment="1" quotePrefix="1">
      <alignment horizontal="right"/>
      <protection/>
    </xf>
    <xf numFmtId="196" fontId="12" fillId="0" borderId="0" xfId="21" applyNumberFormat="1" applyFont="1" applyFill="1" applyBorder="1" applyAlignment="1" quotePrefix="1">
      <alignment horizontal="right"/>
      <protection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196" fontId="4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89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right"/>
    </xf>
    <xf numFmtId="196" fontId="13" fillId="0" borderId="0" xfId="21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エクセル　p5～p38　総務課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47"/>
  <sheetViews>
    <sheetView tabSelected="1" workbookViewId="0" topLeftCell="A1">
      <selection activeCell="AF5" sqref="AF5"/>
    </sheetView>
  </sheetViews>
  <sheetFormatPr defaultColWidth="9.00390625" defaultRowHeight="13.5"/>
  <cols>
    <col min="1" max="1" width="2.375" style="0" customWidth="1"/>
    <col min="2" max="2" width="7.375" style="0" customWidth="1"/>
    <col min="3" max="4" width="2.375" style="0" customWidth="1"/>
    <col min="5" max="5" width="2.875" style="0" customWidth="1"/>
    <col min="6" max="6" width="8.75390625" style="0" customWidth="1"/>
    <col min="7" max="8" width="2.875" style="0" customWidth="1"/>
    <col min="9" max="9" width="9.375" style="0" customWidth="1"/>
    <col min="10" max="10" width="2.00390625" style="0" customWidth="1"/>
    <col min="11" max="11" width="2.875" style="0" customWidth="1"/>
    <col min="12" max="12" width="7.375" style="0" customWidth="1"/>
    <col min="13" max="14" width="2.875" style="0" customWidth="1"/>
    <col min="15" max="15" width="5.125" style="0" customWidth="1"/>
    <col min="16" max="17" width="2.875" style="0" customWidth="1"/>
    <col min="18" max="18" width="8.75390625" style="0" customWidth="1"/>
    <col min="19" max="19" width="2.25390625" style="0" customWidth="1"/>
    <col min="20" max="20" width="9.625" style="0" customWidth="1"/>
    <col min="21" max="21" width="2.375" style="0" customWidth="1"/>
    <col min="22" max="22" width="8.25390625" style="0" customWidth="1"/>
    <col min="23" max="24" width="2.375" style="0" customWidth="1"/>
    <col min="25" max="25" width="2.875" style="0" customWidth="1"/>
    <col min="26" max="26" width="8.75390625" style="0" customWidth="1"/>
    <col min="27" max="28" width="2.875" style="0" customWidth="1"/>
    <col min="29" max="29" width="8.75390625" style="0" customWidth="1"/>
    <col min="30" max="31" width="2.875" style="0" customWidth="1"/>
    <col min="32" max="32" width="7.375" style="0" customWidth="1"/>
    <col min="33" max="34" width="2.875" style="0" customWidth="1"/>
    <col min="35" max="35" width="5.625" style="0" customWidth="1"/>
    <col min="36" max="37" width="2.875" style="0" customWidth="1"/>
    <col min="38" max="38" width="8.75390625" style="0" customWidth="1"/>
    <col min="39" max="39" width="2.25390625" style="0" customWidth="1"/>
    <col min="40" max="40" width="9.625" style="0" customWidth="1"/>
  </cols>
  <sheetData>
    <row r="1" spans="1:40" ht="13.5">
      <c r="A1" s="94"/>
      <c r="B1" s="94"/>
      <c r="C1" s="94"/>
      <c r="D1" s="94"/>
      <c r="E1" s="94"/>
      <c r="F1" s="94"/>
      <c r="AL1" s="109"/>
      <c r="AM1" s="109"/>
      <c r="AN1" s="109"/>
    </row>
    <row r="2" spans="2:38" ht="14.25">
      <c r="B2" s="95"/>
      <c r="C2" s="95"/>
      <c r="D2" s="95"/>
      <c r="E2" s="95"/>
      <c r="F2" s="95"/>
      <c r="G2" s="95"/>
      <c r="H2" s="95"/>
      <c r="AC2" s="16"/>
      <c r="AL2" s="17"/>
    </row>
    <row r="3" spans="2:7" ht="14.25">
      <c r="B3" s="95" t="s">
        <v>3</v>
      </c>
      <c r="C3" s="95"/>
      <c r="D3" s="95"/>
      <c r="E3" s="95"/>
      <c r="F3" s="95"/>
      <c r="G3" s="95"/>
    </row>
    <row r="5" spans="13:31" ht="14.25">
      <c r="M5" s="125" t="s">
        <v>89</v>
      </c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5"/>
    </row>
    <row r="7" spans="36:40" ht="13.5">
      <c r="AJ7" s="109" t="s">
        <v>4</v>
      </c>
      <c r="AK7" s="109"/>
      <c r="AL7" s="109"/>
      <c r="AM7" s="109"/>
      <c r="AN7" s="109"/>
    </row>
    <row r="8" spans="1:40" ht="13.5">
      <c r="A8" s="18"/>
      <c r="B8" s="103" t="s">
        <v>5</v>
      </c>
      <c r="C8" s="103"/>
      <c r="D8" s="104"/>
      <c r="E8" s="103"/>
      <c r="F8" s="103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6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2" customHeight="1">
      <c r="A9" s="4"/>
      <c r="B9" s="4"/>
      <c r="C9" s="4"/>
      <c r="D9" s="3"/>
      <c r="E9" s="4"/>
      <c r="F9" s="4"/>
      <c r="G9" s="4"/>
      <c r="H9" s="4"/>
      <c r="I9" s="4"/>
      <c r="J9" s="3"/>
      <c r="K9" s="4"/>
      <c r="L9" s="4"/>
      <c r="M9" s="4"/>
      <c r="N9" s="4"/>
      <c r="O9" s="4"/>
      <c r="P9" s="3"/>
      <c r="Q9" s="4"/>
      <c r="R9" s="4"/>
      <c r="S9" s="100"/>
      <c r="T9" s="4"/>
      <c r="U9" s="84"/>
      <c r="V9" s="4"/>
      <c r="W9" s="4"/>
      <c r="X9" s="3"/>
      <c r="Y9" s="4"/>
      <c r="Z9" s="4"/>
      <c r="AA9" s="4"/>
      <c r="AB9" s="4"/>
      <c r="AC9" s="4"/>
      <c r="AD9" s="3"/>
      <c r="AE9" s="4"/>
      <c r="AF9" s="4"/>
      <c r="AG9" s="4"/>
      <c r="AH9" s="4"/>
      <c r="AI9" s="4"/>
      <c r="AJ9" s="3"/>
      <c r="AK9" s="4"/>
      <c r="AL9" s="4"/>
      <c r="AM9" s="100"/>
      <c r="AN9" s="4"/>
    </row>
    <row r="10" spans="1:40" ht="15.75" customHeight="1">
      <c r="A10" s="6"/>
      <c r="B10" s="6"/>
      <c r="C10" s="6"/>
      <c r="D10" s="5"/>
      <c r="E10" s="6"/>
      <c r="F10" s="111" t="s">
        <v>0</v>
      </c>
      <c r="G10" s="111"/>
      <c r="H10" s="111"/>
      <c r="I10" s="111"/>
      <c r="J10" s="5"/>
      <c r="K10" s="6"/>
      <c r="L10" s="104" t="s">
        <v>6</v>
      </c>
      <c r="M10" s="104"/>
      <c r="N10" s="104"/>
      <c r="O10" s="104"/>
      <c r="P10" s="5"/>
      <c r="Q10" s="6"/>
      <c r="R10" s="6"/>
      <c r="S10" s="101"/>
      <c r="T10" s="7" t="s">
        <v>1</v>
      </c>
      <c r="U10" s="85"/>
      <c r="V10" s="6"/>
      <c r="W10" s="6"/>
      <c r="X10" s="5"/>
      <c r="Y10" s="6"/>
      <c r="Z10" s="111" t="s">
        <v>0</v>
      </c>
      <c r="AA10" s="111"/>
      <c r="AB10" s="111"/>
      <c r="AC10" s="111"/>
      <c r="AD10" s="5"/>
      <c r="AE10" s="6"/>
      <c r="AF10" s="111" t="s">
        <v>6</v>
      </c>
      <c r="AG10" s="111"/>
      <c r="AH10" s="111"/>
      <c r="AI10" s="111"/>
      <c r="AJ10" s="5"/>
      <c r="AK10" s="6"/>
      <c r="AL10" s="6"/>
      <c r="AM10" s="101"/>
      <c r="AN10" s="7" t="s">
        <v>1</v>
      </c>
    </row>
    <row r="11" spans="1:40" ht="12" customHeight="1">
      <c r="A11" s="6"/>
      <c r="B11" s="110" t="s">
        <v>7</v>
      </c>
      <c r="C11" s="6"/>
      <c r="D11" s="5"/>
      <c r="E11" s="2"/>
      <c r="F11" s="2"/>
      <c r="G11" s="2"/>
      <c r="H11" s="2"/>
      <c r="I11" s="2"/>
      <c r="J11" s="10"/>
      <c r="K11" s="2"/>
      <c r="L11" s="2"/>
      <c r="M11" s="2"/>
      <c r="N11" s="2"/>
      <c r="O11" s="2"/>
      <c r="P11" s="10"/>
      <c r="Q11" s="6"/>
      <c r="R11" s="110" t="s">
        <v>8</v>
      </c>
      <c r="S11" s="101"/>
      <c r="T11" s="6"/>
      <c r="U11" s="85"/>
      <c r="V11" s="110" t="s">
        <v>7</v>
      </c>
      <c r="W11" s="6"/>
      <c r="X11" s="5"/>
      <c r="Y11" s="2"/>
      <c r="Z11" s="2"/>
      <c r="AA11" s="2"/>
      <c r="AB11" s="2"/>
      <c r="AC11" s="2"/>
      <c r="AD11" s="10"/>
      <c r="AE11" s="2"/>
      <c r="AF11" s="2"/>
      <c r="AG11" s="2"/>
      <c r="AH11" s="2"/>
      <c r="AI11" s="2"/>
      <c r="AJ11" s="10"/>
      <c r="AK11" s="6"/>
      <c r="AL11" s="110" t="s">
        <v>8</v>
      </c>
      <c r="AM11" s="101"/>
      <c r="AN11" s="6"/>
    </row>
    <row r="12" spans="1:40" ht="12" customHeight="1">
      <c r="A12" s="6"/>
      <c r="B12" s="110"/>
      <c r="C12" s="6"/>
      <c r="D12" s="5"/>
      <c r="E12" s="6"/>
      <c r="F12" s="6"/>
      <c r="G12" s="3"/>
      <c r="H12" s="6"/>
      <c r="I12" s="6"/>
      <c r="J12" s="5"/>
      <c r="K12" s="6"/>
      <c r="L12" s="6"/>
      <c r="M12" s="3"/>
      <c r="N12" s="6"/>
      <c r="O12" s="6"/>
      <c r="P12" s="5"/>
      <c r="Q12" s="6"/>
      <c r="R12" s="110"/>
      <c r="S12" s="101"/>
      <c r="T12" s="6"/>
      <c r="U12" s="85"/>
      <c r="V12" s="110"/>
      <c r="W12" s="6"/>
      <c r="X12" s="5"/>
      <c r="Y12" s="6"/>
      <c r="Z12" s="6"/>
      <c r="AA12" s="3"/>
      <c r="AB12" s="6"/>
      <c r="AC12" s="6"/>
      <c r="AD12" s="5"/>
      <c r="AE12" s="6"/>
      <c r="AF12" s="6"/>
      <c r="AG12" s="3"/>
      <c r="AH12" s="6"/>
      <c r="AI12" s="6"/>
      <c r="AJ12" s="5"/>
      <c r="AK12" s="6"/>
      <c r="AL12" s="110"/>
      <c r="AM12" s="101"/>
      <c r="AN12" s="6"/>
    </row>
    <row r="13" spans="1:40" ht="15.75" customHeight="1">
      <c r="A13" s="6"/>
      <c r="B13" s="6"/>
      <c r="C13" s="6"/>
      <c r="D13" s="5"/>
      <c r="E13" s="6"/>
      <c r="F13" s="9" t="s">
        <v>9</v>
      </c>
      <c r="G13" s="5"/>
      <c r="H13" s="6"/>
      <c r="I13" s="9" t="s">
        <v>81</v>
      </c>
      <c r="J13" s="5"/>
      <c r="K13" s="6"/>
      <c r="L13" s="9" t="s">
        <v>10</v>
      </c>
      <c r="M13" s="5"/>
      <c r="N13" s="6"/>
      <c r="O13" s="8" t="s">
        <v>11</v>
      </c>
      <c r="P13" s="5"/>
      <c r="Q13" s="6"/>
      <c r="R13" s="6"/>
      <c r="S13" s="101"/>
      <c r="T13" s="7" t="s">
        <v>2</v>
      </c>
      <c r="U13" s="85"/>
      <c r="V13" s="6"/>
      <c r="W13" s="6"/>
      <c r="X13" s="5"/>
      <c r="Y13" s="6"/>
      <c r="Z13" s="9" t="s">
        <v>12</v>
      </c>
      <c r="AA13" s="5"/>
      <c r="AB13" s="6"/>
      <c r="AC13" s="9" t="s">
        <v>82</v>
      </c>
      <c r="AD13" s="5"/>
      <c r="AE13" s="6"/>
      <c r="AF13" s="9" t="s">
        <v>10</v>
      </c>
      <c r="AG13" s="5"/>
      <c r="AH13" s="6"/>
      <c r="AI13" s="8" t="s">
        <v>11</v>
      </c>
      <c r="AJ13" s="5"/>
      <c r="AK13" s="6"/>
      <c r="AL13" s="6"/>
      <c r="AM13" s="101"/>
      <c r="AN13" s="7" t="s">
        <v>2</v>
      </c>
    </row>
    <row r="14" spans="1:40" ht="12" customHeight="1">
      <c r="A14" s="2"/>
      <c r="B14" s="2"/>
      <c r="C14" s="2"/>
      <c r="D14" s="10"/>
      <c r="E14" s="2"/>
      <c r="F14" s="2"/>
      <c r="G14" s="10"/>
      <c r="H14" s="2"/>
      <c r="I14" s="2"/>
      <c r="J14" s="10"/>
      <c r="K14" s="2"/>
      <c r="L14" s="2"/>
      <c r="M14" s="10"/>
      <c r="N14" s="2"/>
      <c r="O14" s="2"/>
      <c r="P14" s="10"/>
      <c r="Q14" s="2"/>
      <c r="R14" s="2"/>
      <c r="S14" s="102"/>
      <c r="T14" s="2"/>
      <c r="U14" s="86"/>
      <c r="V14" s="2"/>
      <c r="W14" s="2"/>
      <c r="X14" s="10"/>
      <c r="Y14" s="2"/>
      <c r="Z14" s="2"/>
      <c r="AA14" s="10"/>
      <c r="AB14" s="2"/>
      <c r="AC14" s="2"/>
      <c r="AD14" s="10"/>
      <c r="AE14" s="2"/>
      <c r="AF14" s="2"/>
      <c r="AG14" s="10"/>
      <c r="AH14" s="2"/>
      <c r="AI14" s="2"/>
      <c r="AJ14" s="10"/>
      <c r="AK14" s="2"/>
      <c r="AL14" s="2"/>
      <c r="AM14" s="102"/>
      <c r="AN14" s="2"/>
    </row>
    <row r="15" spans="1:40" ht="12" customHeight="1">
      <c r="A15" s="1"/>
      <c r="B15" s="4"/>
      <c r="C15" s="4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85"/>
      <c r="V15" s="4"/>
      <c r="W15" s="4"/>
      <c r="X15" s="5"/>
      <c r="Y15" s="1"/>
      <c r="Z15" s="1"/>
      <c r="AA15" s="1"/>
      <c r="AB15" s="1"/>
      <c r="AC15" s="1"/>
      <c r="AD15" s="1"/>
      <c r="AE15" s="1"/>
      <c r="AF15" s="19"/>
      <c r="AG15" s="1"/>
      <c r="AH15" s="1"/>
      <c r="AI15" s="1"/>
      <c r="AJ15" s="1"/>
      <c r="AK15" s="1"/>
      <c r="AL15" s="1"/>
      <c r="AM15" s="1"/>
      <c r="AN15" s="1"/>
    </row>
    <row r="16" spans="1:40" ht="15.75" customHeight="1">
      <c r="A16" s="99" t="s">
        <v>13</v>
      </c>
      <c r="B16" s="99"/>
      <c r="C16" s="20"/>
      <c r="D16" s="21"/>
      <c r="E16" s="96">
        <v>12064101</v>
      </c>
      <c r="F16" s="96"/>
      <c r="G16" s="22"/>
      <c r="H16" s="96">
        <v>12576601</v>
      </c>
      <c r="I16" s="96"/>
      <c r="J16" s="22"/>
      <c r="K16" s="93">
        <f>+H16-E16</f>
        <v>512500</v>
      </c>
      <c r="L16" s="93"/>
      <c r="M16" s="22"/>
      <c r="N16" s="22"/>
      <c r="O16" s="23">
        <v>4.2</v>
      </c>
      <c r="P16" s="22"/>
      <c r="Q16" s="22"/>
      <c r="R16" s="24">
        <v>2186.96</v>
      </c>
      <c r="S16" s="22"/>
      <c r="T16" s="25">
        <v>5750.7</v>
      </c>
      <c r="U16" s="98" t="s">
        <v>14</v>
      </c>
      <c r="V16" s="99"/>
      <c r="W16" s="26"/>
      <c r="X16" s="27"/>
      <c r="Y16" s="114">
        <f>SUM(Z18:Z44)</f>
        <v>3841419</v>
      </c>
      <c r="Z16" s="115"/>
      <c r="AA16" s="22"/>
      <c r="AB16" s="96">
        <f>SUM(AC18:AC44)</f>
        <v>3998901</v>
      </c>
      <c r="AC16" s="96"/>
      <c r="AD16" s="22"/>
      <c r="AE16" s="22"/>
      <c r="AF16" s="28">
        <f>AB16-Y16</f>
        <v>157482</v>
      </c>
      <c r="AG16" s="22"/>
      <c r="AH16" s="22"/>
      <c r="AI16" s="29">
        <f>+AF16/Y16*100</f>
        <v>4.0995788275113965</v>
      </c>
      <c r="AJ16" s="22"/>
      <c r="AK16" s="22"/>
      <c r="AL16" s="30">
        <f>SUM(AL18:AL44)</f>
        <v>783.92</v>
      </c>
      <c r="AM16" s="22"/>
      <c r="AN16" s="31">
        <f>+ROUND(AB16/AL16,19)</f>
        <v>5101.15955709766</v>
      </c>
    </row>
    <row r="17" spans="1:40" ht="24.75" customHeight="1">
      <c r="A17" s="1"/>
      <c r="B17" s="6"/>
      <c r="C17" s="6"/>
      <c r="D17" s="5"/>
      <c r="E17" s="1"/>
      <c r="F17" s="32"/>
      <c r="G17" s="1"/>
      <c r="H17" s="116"/>
      <c r="I17" s="117"/>
      <c r="J17" s="1"/>
      <c r="K17" s="1"/>
      <c r="L17" s="19"/>
      <c r="M17" s="1"/>
      <c r="N17" s="1"/>
      <c r="O17" s="33"/>
      <c r="P17" s="1"/>
      <c r="Q17" s="1"/>
      <c r="R17" s="34"/>
      <c r="S17" s="1"/>
      <c r="T17" s="35"/>
      <c r="U17" s="85"/>
      <c r="V17" s="6"/>
      <c r="W17" s="6"/>
      <c r="X17" s="5"/>
      <c r="Y17" s="1"/>
      <c r="Z17" s="32"/>
      <c r="AA17" s="1"/>
      <c r="AB17" s="1"/>
      <c r="AC17" s="1"/>
      <c r="AD17" s="1"/>
      <c r="AE17" s="1"/>
      <c r="AF17" s="13"/>
      <c r="AG17" s="1"/>
      <c r="AH17" s="1"/>
      <c r="AI17" s="33"/>
      <c r="AJ17" s="1"/>
      <c r="AK17" s="1"/>
      <c r="AL17" s="36"/>
      <c r="AM17" s="1"/>
      <c r="AN17" s="35"/>
    </row>
    <row r="18" spans="1:40" ht="21.75" customHeight="1">
      <c r="A18" s="99" t="s">
        <v>15</v>
      </c>
      <c r="B18" s="99"/>
      <c r="C18" s="37"/>
      <c r="D18" s="38"/>
      <c r="E18" s="97">
        <v>8134688</v>
      </c>
      <c r="F18" s="97"/>
      <c r="G18" s="22"/>
      <c r="H18" s="97">
        <f>SUM(I19:I41)</f>
        <v>8489653</v>
      </c>
      <c r="I18" s="97"/>
      <c r="J18" s="22"/>
      <c r="K18" s="93">
        <f>+H18-E18</f>
        <v>354965</v>
      </c>
      <c r="L18" s="93"/>
      <c r="M18" s="22"/>
      <c r="N18" s="39"/>
      <c r="O18" s="40">
        <v>4.4</v>
      </c>
      <c r="P18" s="22"/>
      <c r="Q18" s="22"/>
      <c r="R18" s="24">
        <v>621.35</v>
      </c>
      <c r="S18" s="22"/>
      <c r="T18" s="41">
        <v>13663.2</v>
      </c>
      <c r="U18" s="85"/>
      <c r="V18" s="104" t="s">
        <v>16</v>
      </c>
      <c r="W18" s="104"/>
      <c r="X18" s="12"/>
      <c r="Y18" s="1"/>
      <c r="Z18" s="68">
        <v>536046</v>
      </c>
      <c r="AA18" s="1"/>
      <c r="AB18" s="6"/>
      <c r="AC18" s="68">
        <v>560012</v>
      </c>
      <c r="AD18" s="1"/>
      <c r="AE18" s="1"/>
      <c r="AF18" s="42">
        <f aca="true" t="shared" si="0" ref="AF18:AF40">+AC18-Z18</f>
        <v>23966</v>
      </c>
      <c r="AG18" s="1"/>
      <c r="AH18" s="1"/>
      <c r="AI18" s="69">
        <v>4.5</v>
      </c>
      <c r="AJ18" s="1"/>
      <c r="AK18" s="1"/>
      <c r="AL18" s="70">
        <v>186.31</v>
      </c>
      <c r="AM18" s="1"/>
      <c r="AN18" s="71">
        <v>3005.8</v>
      </c>
    </row>
    <row r="19" spans="1:40" ht="18.75" customHeight="1">
      <c r="A19" s="1"/>
      <c r="B19" s="104" t="s">
        <v>17</v>
      </c>
      <c r="C19" s="104"/>
      <c r="D19" s="12"/>
      <c r="E19" s="1"/>
      <c r="F19" s="43">
        <v>36035</v>
      </c>
      <c r="G19" s="1"/>
      <c r="H19" s="6"/>
      <c r="I19" s="43">
        <v>41778</v>
      </c>
      <c r="J19" s="1"/>
      <c r="K19" s="1"/>
      <c r="L19" s="44">
        <f aca="true" t="shared" si="1" ref="L19:L34">+I19-F19</f>
        <v>5743</v>
      </c>
      <c r="M19" s="1"/>
      <c r="N19" s="45"/>
      <c r="O19" s="47">
        <v>15.9</v>
      </c>
      <c r="P19" s="1"/>
      <c r="Q19" s="1"/>
      <c r="R19" s="34">
        <v>11.64</v>
      </c>
      <c r="S19" s="1"/>
      <c r="T19" s="46">
        <v>3598.2</v>
      </c>
      <c r="U19" s="85"/>
      <c r="V19" s="104" t="s">
        <v>18</v>
      </c>
      <c r="W19" s="104"/>
      <c r="X19" s="12"/>
      <c r="Y19" s="1"/>
      <c r="Z19" s="68">
        <v>164709</v>
      </c>
      <c r="AA19" s="1"/>
      <c r="AB19" s="6"/>
      <c r="AC19" s="68">
        <v>172566</v>
      </c>
      <c r="AD19" s="1"/>
      <c r="AE19" s="1"/>
      <c r="AF19" s="42">
        <f t="shared" si="0"/>
        <v>7857</v>
      </c>
      <c r="AG19" s="1"/>
      <c r="AH19" s="1"/>
      <c r="AI19" s="69">
        <v>4.8</v>
      </c>
      <c r="AJ19" s="1"/>
      <c r="AK19" s="1"/>
      <c r="AL19" s="70">
        <v>24.38</v>
      </c>
      <c r="AM19" s="1"/>
      <c r="AN19" s="71">
        <v>7078.2</v>
      </c>
    </row>
    <row r="20" spans="1:40" ht="18.75" customHeight="1">
      <c r="A20" s="1"/>
      <c r="B20" s="104" t="s">
        <v>19</v>
      </c>
      <c r="C20" s="104"/>
      <c r="D20" s="12"/>
      <c r="E20" s="1"/>
      <c r="F20" s="43">
        <v>72526</v>
      </c>
      <c r="G20" s="1"/>
      <c r="H20" s="6"/>
      <c r="I20" s="43">
        <v>98399</v>
      </c>
      <c r="J20" s="1"/>
      <c r="K20" s="1"/>
      <c r="L20" s="44">
        <f t="shared" si="1"/>
        <v>25873</v>
      </c>
      <c r="M20" s="1"/>
      <c r="N20" s="45"/>
      <c r="O20" s="47">
        <v>35.7</v>
      </c>
      <c r="P20" s="1"/>
      <c r="Q20" s="1"/>
      <c r="R20" s="34">
        <v>10.15</v>
      </c>
      <c r="S20" s="1"/>
      <c r="T20" s="46">
        <v>9694.5</v>
      </c>
      <c r="U20" s="85"/>
      <c r="V20" s="104" t="s">
        <v>20</v>
      </c>
      <c r="W20" s="104"/>
      <c r="X20" s="12"/>
      <c r="Y20" s="1"/>
      <c r="Z20" s="68">
        <v>135746</v>
      </c>
      <c r="AA20" s="1"/>
      <c r="AB20" s="6"/>
      <c r="AC20" s="68">
        <v>137525</v>
      </c>
      <c r="AD20" s="1"/>
      <c r="AE20" s="1"/>
      <c r="AF20" s="42">
        <f t="shared" si="0"/>
        <v>1779</v>
      </c>
      <c r="AG20" s="1"/>
      <c r="AH20" s="45"/>
      <c r="AI20" s="69">
        <v>1.3</v>
      </c>
      <c r="AJ20" s="1"/>
      <c r="AK20" s="1"/>
      <c r="AL20" s="70">
        <v>10.73</v>
      </c>
      <c r="AM20" s="1"/>
      <c r="AN20" s="71">
        <v>12816.9</v>
      </c>
    </row>
    <row r="21" spans="1:40" ht="18.75" customHeight="1">
      <c r="A21" s="1"/>
      <c r="B21" s="104" t="s">
        <v>21</v>
      </c>
      <c r="C21" s="104"/>
      <c r="D21" s="12"/>
      <c r="E21" s="1"/>
      <c r="F21" s="43">
        <v>159398</v>
      </c>
      <c r="G21" s="1"/>
      <c r="H21" s="6"/>
      <c r="I21" s="43">
        <v>185861</v>
      </c>
      <c r="J21" s="1"/>
      <c r="K21" s="48"/>
      <c r="L21" s="44">
        <f t="shared" si="1"/>
        <v>26463</v>
      </c>
      <c r="M21" s="1"/>
      <c r="N21" s="45"/>
      <c r="O21" s="47">
        <v>16.6</v>
      </c>
      <c r="P21" s="1"/>
      <c r="Q21" s="1"/>
      <c r="R21" s="34">
        <v>20.34</v>
      </c>
      <c r="S21" s="1"/>
      <c r="T21" s="46">
        <v>9137.7</v>
      </c>
      <c r="U21" s="85"/>
      <c r="V21" s="104" t="s">
        <v>22</v>
      </c>
      <c r="W21" s="104"/>
      <c r="X21" s="12"/>
      <c r="Y21" s="1"/>
      <c r="Z21" s="68">
        <v>171612</v>
      </c>
      <c r="AA21" s="1"/>
      <c r="AB21" s="6"/>
      <c r="AC21" s="68">
        <v>177016</v>
      </c>
      <c r="AD21" s="1"/>
      <c r="AE21" s="1"/>
      <c r="AF21" s="42">
        <f t="shared" si="0"/>
        <v>5404</v>
      </c>
      <c r="AG21" s="1"/>
      <c r="AH21" s="1"/>
      <c r="AI21" s="69">
        <v>3.1</v>
      </c>
      <c r="AJ21" s="1"/>
      <c r="AK21" s="1"/>
      <c r="AL21" s="70">
        <v>16.5</v>
      </c>
      <c r="AM21" s="1"/>
      <c r="AN21" s="71">
        <v>10728.2</v>
      </c>
    </row>
    <row r="22" spans="1:40" ht="18.75" customHeight="1">
      <c r="A22" s="1"/>
      <c r="B22" s="104" t="s">
        <v>23</v>
      </c>
      <c r="C22" s="104"/>
      <c r="D22" s="12"/>
      <c r="E22" s="1"/>
      <c r="F22" s="43">
        <v>286726</v>
      </c>
      <c r="G22" s="1"/>
      <c r="H22" s="6"/>
      <c r="I22" s="43">
        <v>305716</v>
      </c>
      <c r="J22" s="1"/>
      <c r="K22" s="48"/>
      <c r="L22" s="44">
        <f t="shared" si="1"/>
        <v>18990</v>
      </c>
      <c r="M22" s="1"/>
      <c r="N22" s="45"/>
      <c r="O22" s="47">
        <v>6.6</v>
      </c>
      <c r="P22" s="1"/>
      <c r="Q22" s="1"/>
      <c r="R22" s="34">
        <v>18.23</v>
      </c>
      <c r="S22" s="49"/>
      <c r="T22" s="46">
        <v>16769.9</v>
      </c>
      <c r="U22" s="85"/>
      <c r="V22" s="104" t="s">
        <v>24</v>
      </c>
      <c r="W22" s="104"/>
      <c r="X22" s="12"/>
      <c r="Y22" s="1"/>
      <c r="Z22" s="68">
        <v>141394</v>
      </c>
      <c r="AA22" s="1"/>
      <c r="AB22" s="6"/>
      <c r="AC22" s="68">
        <v>142354</v>
      </c>
      <c r="AD22" s="1"/>
      <c r="AE22" s="1"/>
      <c r="AF22" s="42">
        <f t="shared" si="0"/>
        <v>960</v>
      </c>
      <c r="AG22" s="1"/>
      <c r="AH22" s="1"/>
      <c r="AI22" s="69">
        <v>0.7</v>
      </c>
      <c r="AJ22" s="1"/>
      <c r="AK22" s="1"/>
      <c r="AL22" s="70">
        <v>103.26</v>
      </c>
      <c r="AM22" s="1"/>
      <c r="AN22" s="71">
        <v>1378.6</v>
      </c>
    </row>
    <row r="23" spans="1:40" ht="18.75" customHeight="1">
      <c r="A23" s="1"/>
      <c r="B23" s="104" t="s">
        <v>25</v>
      </c>
      <c r="C23" s="104"/>
      <c r="D23" s="12"/>
      <c r="E23" s="1"/>
      <c r="F23" s="43">
        <v>176017</v>
      </c>
      <c r="G23" s="1"/>
      <c r="H23" s="6"/>
      <c r="I23" s="43">
        <v>189632</v>
      </c>
      <c r="J23" s="1"/>
      <c r="K23" s="1"/>
      <c r="L23" s="44">
        <f t="shared" si="1"/>
        <v>13615</v>
      </c>
      <c r="M23" s="1"/>
      <c r="N23" s="45"/>
      <c r="O23" s="47">
        <v>7.7</v>
      </c>
      <c r="P23" s="1"/>
      <c r="Q23" s="1"/>
      <c r="R23" s="34">
        <v>11.31</v>
      </c>
      <c r="S23" s="49"/>
      <c r="T23" s="46">
        <v>16766.8</v>
      </c>
      <c r="U23" s="85"/>
      <c r="V23" s="104" t="s">
        <v>26</v>
      </c>
      <c r="W23" s="104"/>
      <c r="X23" s="12"/>
      <c r="Y23" s="1"/>
      <c r="Z23" s="68">
        <v>226769</v>
      </c>
      <c r="AA23" s="1"/>
      <c r="AB23" s="6"/>
      <c r="AC23" s="68">
        <v>245623</v>
      </c>
      <c r="AD23" s="1"/>
      <c r="AE23" s="1"/>
      <c r="AF23" s="42">
        <f t="shared" si="0"/>
        <v>18854</v>
      </c>
      <c r="AG23" s="1"/>
      <c r="AH23" s="1"/>
      <c r="AI23" s="69">
        <v>8.3</v>
      </c>
      <c r="AJ23" s="1"/>
      <c r="AK23" s="1"/>
      <c r="AL23" s="70">
        <v>29.34</v>
      </c>
      <c r="AM23" s="1"/>
      <c r="AN23" s="71">
        <v>8371.6</v>
      </c>
    </row>
    <row r="24" spans="1:40" ht="18.75" customHeight="1">
      <c r="A24" s="1"/>
      <c r="B24" s="104" t="s">
        <v>27</v>
      </c>
      <c r="C24" s="104"/>
      <c r="D24" s="12"/>
      <c r="E24" s="1"/>
      <c r="F24" s="43">
        <v>156325</v>
      </c>
      <c r="G24" s="1"/>
      <c r="H24" s="6"/>
      <c r="I24" s="43">
        <v>165186</v>
      </c>
      <c r="J24" s="1"/>
      <c r="K24" s="1"/>
      <c r="L24" s="44">
        <f t="shared" si="1"/>
        <v>8861</v>
      </c>
      <c r="M24" s="1"/>
      <c r="N24" s="45"/>
      <c r="O24" s="47">
        <v>5.7</v>
      </c>
      <c r="P24" s="1"/>
      <c r="Q24" s="1"/>
      <c r="R24" s="34">
        <v>10.08</v>
      </c>
      <c r="S24" s="49"/>
      <c r="T24" s="46">
        <v>16387.5</v>
      </c>
      <c r="U24" s="85"/>
      <c r="V24" s="104" t="s">
        <v>28</v>
      </c>
      <c r="W24" s="104"/>
      <c r="X24" s="12"/>
      <c r="Y24" s="1"/>
      <c r="Z24" s="68">
        <v>106532</v>
      </c>
      <c r="AA24" s="1"/>
      <c r="AB24" s="6"/>
      <c r="AC24" s="68">
        <v>110143</v>
      </c>
      <c r="AD24" s="1"/>
      <c r="AE24" s="1"/>
      <c r="AF24" s="50">
        <f t="shared" si="0"/>
        <v>3611</v>
      </c>
      <c r="AG24" s="1"/>
      <c r="AH24" s="112">
        <v>3.4</v>
      </c>
      <c r="AI24" s="112"/>
      <c r="AJ24" s="1"/>
      <c r="AK24" s="1"/>
      <c r="AL24" s="70">
        <v>17.33</v>
      </c>
      <c r="AM24" s="1"/>
      <c r="AN24" s="71">
        <v>6355.6</v>
      </c>
    </row>
    <row r="25" spans="1:40" ht="18.75" customHeight="1">
      <c r="A25" s="1"/>
      <c r="B25" s="104" t="s">
        <v>29</v>
      </c>
      <c r="C25" s="104"/>
      <c r="D25" s="12"/>
      <c r="E25" s="1"/>
      <c r="F25" s="43">
        <v>215979</v>
      </c>
      <c r="G25" s="1"/>
      <c r="H25" s="6"/>
      <c r="I25" s="43">
        <v>231173</v>
      </c>
      <c r="J25" s="1"/>
      <c r="K25" s="1"/>
      <c r="L25" s="44">
        <f t="shared" si="1"/>
        <v>15194</v>
      </c>
      <c r="M25" s="1"/>
      <c r="N25" s="45"/>
      <c r="O25" s="47">
        <v>7</v>
      </c>
      <c r="P25" s="1"/>
      <c r="Q25" s="1"/>
      <c r="R25" s="34">
        <v>13.75</v>
      </c>
      <c r="S25" s="49"/>
      <c r="T25" s="46">
        <v>16812.6</v>
      </c>
      <c r="U25" s="85"/>
      <c r="V25" s="104" t="s">
        <v>30</v>
      </c>
      <c r="W25" s="104"/>
      <c r="X25" s="12"/>
      <c r="Y25" s="1"/>
      <c r="Z25" s="68">
        <v>204759</v>
      </c>
      <c r="AA25" s="1"/>
      <c r="AB25" s="6"/>
      <c r="AC25" s="68">
        <v>216119</v>
      </c>
      <c r="AD25" s="1"/>
      <c r="AE25" s="1"/>
      <c r="AF25" s="42">
        <f t="shared" si="0"/>
        <v>11360</v>
      </c>
      <c r="AG25" s="1"/>
      <c r="AH25" s="1"/>
      <c r="AI25" s="69">
        <v>5.5</v>
      </c>
      <c r="AJ25" s="1"/>
      <c r="AK25" s="1"/>
      <c r="AL25" s="70">
        <v>21.53</v>
      </c>
      <c r="AM25" s="1"/>
      <c r="AN25" s="71">
        <v>10038</v>
      </c>
    </row>
    <row r="26" spans="1:40" ht="18.75" customHeight="1">
      <c r="A26" s="1"/>
      <c r="B26" s="104" t="s">
        <v>31</v>
      </c>
      <c r="C26" s="104"/>
      <c r="D26" s="12"/>
      <c r="E26" s="1"/>
      <c r="F26" s="43">
        <v>376840</v>
      </c>
      <c r="G26" s="1"/>
      <c r="H26" s="6"/>
      <c r="I26" s="43">
        <v>420845</v>
      </c>
      <c r="J26" s="1"/>
      <c r="K26" s="48"/>
      <c r="L26" s="44">
        <f t="shared" si="1"/>
        <v>44005</v>
      </c>
      <c r="M26" s="1"/>
      <c r="N26" s="45"/>
      <c r="O26" s="47">
        <v>11.7</v>
      </c>
      <c r="P26" s="1"/>
      <c r="Q26" s="1"/>
      <c r="R26" s="51">
        <v>39.44</v>
      </c>
      <c r="S26" s="1"/>
      <c r="T26" s="46">
        <v>10657</v>
      </c>
      <c r="U26" s="85"/>
      <c r="V26" s="104" t="s">
        <v>32</v>
      </c>
      <c r="W26" s="104"/>
      <c r="X26" s="12"/>
      <c r="Y26" s="1"/>
      <c r="Z26" s="68">
        <v>377494</v>
      </c>
      <c r="AA26" s="1"/>
      <c r="AB26" s="6"/>
      <c r="AC26" s="68">
        <v>405534</v>
      </c>
      <c r="AD26" s="1"/>
      <c r="AE26" s="1"/>
      <c r="AF26" s="42">
        <f t="shared" si="0"/>
        <v>28040</v>
      </c>
      <c r="AG26" s="1"/>
      <c r="AH26" s="1"/>
      <c r="AI26" s="69">
        <v>7.4</v>
      </c>
      <c r="AJ26" s="1"/>
      <c r="AK26" s="1"/>
      <c r="AL26" s="70">
        <v>71.62</v>
      </c>
      <c r="AM26" s="1"/>
      <c r="AN26" s="71">
        <v>5661.5</v>
      </c>
    </row>
    <row r="27" spans="1:40" ht="18.75" customHeight="1">
      <c r="A27" s="1"/>
      <c r="B27" s="104" t="s">
        <v>33</v>
      </c>
      <c r="C27" s="104"/>
      <c r="D27" s="12"/>
      <c r="E27" s="1"/>
      <c r="F27" s="43">
        <v>324608</v>
      </c>
      <c r="G27" s="1"/>
      <c r="H27" s="6"/>
      <c r="I27" s="43">
        <v>346357</v>
      </c>
      <c r="J27" s="1"/>
      <c r="K27" s="48"/>
      <c r="L27" s="44">
        <f t="shared" si="1"/>
        <v>21749</v>
      </c>
      <c r="M27" s="1"/>
      <c r="N27" s="107">
        <v>6.7</v>
      </c>
      <c r="O27" s="107"/>
      <c r="P27" s="1"/>
      <c r="Q27" s="1"/>
      <c r="R27" s="51">
        <v>22.72</v>
      </c>
      <c r="S27" s="49"/>
      <c r="T27" s="46">
        <v>15244.6</v>
      </c>
      <c r="U27" s="85"/>
      <c r="V27" s="104" t="s">
        <v>34</v>
      </c>
      <c r="W27" s="104"/>
      <c r="X27" s="12"/>
      <c r="Y27" s="1"/>
      <c r="Z27" s="68">
        <v>111825</v>
      </c>
      <c r="AA27" s="1"/>
      <c r="AB27" s="6"/>
      <c r="AC27" s="68">
        <v>114112</v>
      </c>
      <c r="AD27" s="1"/>
      <c r="AE27" s="1"/>
      <c r="AF27" s="42">
        <f t="shared" si="0"/>
        <v>2287</v>
      </c>
      <c r="AG27" s="1"/>
      <c r="AH27" s="1"/>
      <c r="AI27" s="69">
        <v>2</v>
      </c>
      <c r="AJ27" s="1"/>
      <c r="AK27" s="1"/>
      <c r="AL27" s="70">
        <v>11.33</v>
      </c>
      <c r="AM27" s="1"/>
      <c r="AN27" s="71">
        <v>10071.7</v>
      </c>
    </row>
    <row r="28" spans="1:40" ht="18.75" customHeight="1">
      <c r="A28" s="1"/>
      <c r="B28" s="104" t="s">
        <v>35</v>
      </c>
      <c r="C28" s="104"/>
      <c r="D28" s="12"/>
      <c r="E28" s="1"/>
      <c r="F28" s="43">
        <v>250140</v>
      </c>
      <c r="G28" s="1"/>
      <c r="H28" s="6"/>
      <c r="I28" s="43">
        <v>264064</v>
      </c>
      <c r="J28" s="1"/>
      <c r="K28" s="1"/>
      <c r="L28" s="44">
        <f t="shared" si="1"/>
        <v>13924</v>
      </c>
      <c r="M28" s="1"/>
      <c r="N28" s="45"/>
      <c r="O28" s="47">
        <v>5.6</v>
      </c>
      <c r="P28" s="1"/>
      <c r="Q28" s="1"/>
      <c r="R28" s="51">
        <v>14.7</v>
      </c>
      <c r="S28" s="49"/>
      <c r="T28" s="46">
        <v>17963.5</v>
      </c>
      <c r="U28" s="85"/>
      <c r="V28" s="104" t="s">
        <v>36</v>
      </c>
      <c r="W28" s="104"/>
      <c r="X28" s="12"/>
      <c r="Y28" s="1"/>
      <c r="Z28" s="68">
        <v>178623</v>
      </c>
      <c r="AA28" s="1"/>
      <c r="AB28" s="6"/>
      <c r="AC28" s="68">
        <v>183796</v>
      </c>
      <c r="AD28" s="1"/>
      <c r="AE28" s="1"/>
      <c r="AF28" s="42">
        <f t="shared" si="0"/>
        <v>5173</v>
      </c>
      <c r="AG28" s="1"/>
      <c r="AH28" s="1"/>
      <c r="AI28" s="69">
        <v>2.9</v>
      </c>
      <c r="AJ28" s="1"/>
      <c r="AK28" s="1"/>
      <c r="AL28" s="70">
        <v>20.46</v>
      </c>
      <c r="AM28" s="1"/>
      <c r="AN28" s="71">
        <v>8983.2</v>
      </c>
    </row>
    <row r="29" spans="1:40" ht="18.75" customHeight="1">
      <c r="A29" s="1"/>
      <c r="B29" s="104" t="s">
        <v>37</v>
      </c>
      <c r="C29" s="104"/>
      <c r="D29" s="12"/>
      <c r="E29" s="1"/>
      <c r="F29" s="43">
        <v>650331</v>
      </c>
      <c r="G29" s="1"/>
      <c r="H29" s="6"/>
      <c r="I29" s="43">
        <v>665674</v>
      </c>
      <c r="J29" s="1"/>
      <c r="K29" s="48"/>
      <c r="L29" s="44">
        <f t="shared" si="1"/>
        <v>15343</v>
      </c>
      <c r="M29" s="1"/>
      <c r="N29" s="45"/>
      <c r="O29" s="47">
        <v>2.4</v>
      </c>
      <c r="P29" s="1"/>
      <c r="Q29" s="1"/>
      <c r="R29" s="51">
        <v>59.46</v>
      </c>
      <c r="S29" s="49"/>
      <c r="T29" s="46">
        <v>11195.3</v>
      </c>
      <c r="U29" s="85"/>
      <c r="V29" s="104" t="s">
        <v>38</v>
      </c>
      <c r="W29" s="104"/>
      <c r="X29" s="12"/>
      <c r="Y29" s="1"/>
      <c r="Z29" s="68">
        <v>167942</v>
      </c>
      <c r="AA29" s="1"/>
      <c r="AB29" s="6"/>
      <c r="AC29" s="68">
        <v>176538</v>
      </c>
      <c r="AD29" s="1"/>
      <c r="AE29" s="1"/>
      <c r="AF29" s="42">
        <f t="shared" si="0"/>
        <v>8596</v>
      </c>
      <c r="AG29" s="1"/>
      <c r="AH29" s="1"/>
      <c r="AI29" s="69">
        <v>5.1</v>
      </c>
      <c r="AJ29" s="1"/>
      <c r="AK29" s="1"/>
      <c r="AL29" s="70">
        <v>27.53</v>
      </c>
      <c r="AM29" s="1"/>
      <c r="AN29" s="71">
        <v>8412.6</v>
      </c>
    </row>
    <row r="30" spans="1:40" ht="18.75" customHeight="1">
      <c r="A30" s="1"/>
      <c r="B30" s="104" t="s">
        <v>39</v>
      </c>
      <c r="C30" s="104"/>
      <c r="D30" s="12"/>
      <c r="E30" s="1"/>
      <c r="F30" s="43">
        <v>814901</v>
      </c>
      <c r="G30" s="1"/>
      <c r="H30" s="6"/>
      <c r="I30" s="43">
        <v>841165</v>
      </c>
      <c r="J30" s="1"/>
      <c r="K30" s="1"/>
      <c r="L30" s="44">
        <f t="shared" si="1"/>
        <v>26264</v>
      </c>
      <c r="M30" s="1"/>
      <c r="N30" s="45"/>
      <c r="O30" s="47">
        <v>3.2</v>
      </c>
      <c r="P30" s="1"/>
      <c r="Q30" s="1"/>
      <c r="R30" s="51">
        <v>58.08</v>
      </c>
      <c r="S30" s="49"/>
      <c r="T30" s="46">
        <v>14482.9</v>
      </c>
      <c r="U30" s="85"/>
      <c r="V30" s="104" t="s">
        <v>40</v>
      </c>
      <c r="W30" s="104"/>
      <c r="X30" s="12"/>
      <c r="Y30" s="1"/>
      <c r="Z30" s="68">
        <v>142290</v>
      </c>
      <c r="AA30" s="1"/>
      <c r="AB30" s="6"/>
      <c r="AC30" s="68">
        <v>144929</v>
      </c>
      <c r="AD30" s="1"/>
      <c r="AE30" s="1"/>
      <c r="AF30" s="42">
        <f t="shared" si="0"/>
        <v>2639</v>
      </c>
      <c r="AG30" s="1"/>
      <c r="AH30" s="1"/>
      <c r="AI30" s="69">
        <v>1.9</v>
      </c>
      <c r="AJ30" s="1"/>
      <c r="AK30" s="1"/>
      <c r="AL30" s="70">
        <v>17.17</v>
      </c>
      <c r="AM30" s="1"/>
      <c r="AN30" s="71">
        <v>8440.8</v>
      </c>
    </row>
    <row r="31" spans="1:40" ht="18.75" customHeight="1">
      <c r="A31" s="1"/>
      <c r="B31" s="104" t="s">
        <v>41</v>
      </c>
      <c r="C31" s="104"/>
      <c r="D31" s="12"/>
      <c r="E31" s="1"/>
      <c r="F31" s="43">
        <v>196682</v>
      </c>
      <c r="G31" s="1"/>
      <c r="H31" s="6"/>
      <c r="I31" s="43">
        <v>203334</v>
      </c>
      <c r="J31" s="1"/>
      <c r="K31" s="48"/>
      <c r="L31" s="44">
        <f t="shared" si="1"/>
        <v>6652</v>
      </c>
      <c r="M31" s="1"/>
      <c r="N31" s="45"/>
      <c r="O31" s="47">
        <v>3.4</v>
      </c>
      <c r="P31" s="1"/>
      <c r="Q31" s="1"/>
      <c r="R31" s="51">
        <v>15.11</v>
      </c>
      <c r="S31" s="49"/>
      <c r="T31" s="46">
        <v>13456.9</v>
      </c>
      <c r="U31" s="85"/>
      <c r="V31" s="104" t="s">
        <v>42</v>
      </c>
      <c r="W31" s="104"/>
      <c r="X31" s="12"/>
      <c r="Y31" s="1"/>
      <c r="Z31" s="68">
        <v>111404</v>
      </c>
      <c r="AA31" s="1"/>
      <c r="AB31" s="6"/>
      <c r="AC31" s="68">
        <v>117604</v>
      </c>
      <c r="AD31" s="1"/>
      <c r="AE31" s="1"/>
      <c r="AF31" s="42">
        <f t="shared" si="0"/>
        <v>6200</v>
      </c>
      <c r="AG31" s="1"/>
      <c r="AH31" s="1"/>
      <c r="AI31" s="69">
        <v>5.6</v>
      </c>
      <c r="AJ31" s="1"/>
      <c r="AK31" s="1"/>
      <c r="AL31" s="70">
        <v>11.48</v>
      </c>
      <c r="AM31" s="1"/>
      <c r="AN31" s="71">
        <v>10244.3</v>
      </c>
    </row>
    <row r="32" spans="1:40" ht="18.75" customHeight="1">
      <c r="A32" s="1"/>
      <c r="B32" s="104" t="s">
        <v>43</v>
      </c>
      <c r="C32" s="104"/>
      <c r="D32" s="12"/>
      <c r="E32" s="1"/>
      <c r="F32" s="43">
        <v>309526</v>
      </c>
      <c r="G32" s="1"/>
      <c r="H32" s="6"/>
      <c r="I32" s="43">
        <v>310627</v>
      </c>
      <c r="J32" s="1"/>
      <c r="K32" s="48"/>
      <c r="L32" s="44">
        <f t="shared" si="1"/>
        <v>1101</v>
      </c>
      <c r="M32" s="1"/>
      <c r="N32" s="45"/>
      <c r="O32" s="47">
        <v>0.4</v>
      </c>
      <c r="P32" s="1"/>
      <c r="Q32" s="1"/>
      <c r="R32" s="51">
        <v>15.59</v>
      </c>
      <c r="S32" s="49"/>
      <c r="T32" s="46">
        <v>19924.8</v>
      </c>
      <c r="U32" s="85"/>
      <c r="V32" s="104" t="s">
        <v>44</v>
      </c>
      <c r="W32" s="104"/>
      <c r="X32" s="12"/>
      <c r="Y32" s="1"/>
      <c r="Z32" s="68">
        <v>72187</v>
      </c>
      <c r="AA32" s="1"/>
      <c r="AB32" s="6"/>
      <c r="AC32" s="68">
        <v>72667</v>
      </c>
      <c r="AD32" s="1"/>
      <c r="AE32" s="1"/>
      <c r="AF32" s="42">
        <f t="shared" si="0"/>
        <v>480</v>
      </c>
      <c r="AG32" s="1"/>
      <c r="AH32" s="1"/>
      <c r="AI32" s="69">
        <v>0.7</v>
      </c>
      <c r="AJ32" s="1"/>
      <c r="AK32" s="1"/>
      <c r="AL32" s="70">
        <v>8.15</v>
      </c>
      <c r="AM32" s="1"/>
      <c r="AN32" s="71">
        <v>8916.2</v>
      </c>
    </row>
    <row r="33" spans="1:40" ht="18.75" customHeight="1">
      <c r="A33" s="1"/>
      <c r="B33" s="104" t="s">
        <v>45</v>
      </c>
      <c r="C33" s="104"/>
      <c r="D33" s="12"/>
      <c r="E33" s="1"/>
      <c r="F33" s="43">
        <v>522103</v>
      </c>
      <c r="G33" s="1"/>
      <c r="H33" s="6"/>
      <c r="I33" s="43">
        <v>528587</v>
      </c>
      <c r="J33" s="1"/>
      <c r="K33" s="48"/>
      <c r="L33" s="44">
        <f t="shared" si="1"/>
        <v>6484</v>
      </c>
      <c r="M33" s="1"/>
      <c r="N33" s="45"/>
      <c r="O33" s="47">
        <v>1.2</v>
      </c>
      <c r="P33" s="1"/>
      <c r="Q33" s="1"/>
      <c r="R33" s="51">
        <v>34.02</v>
      </c>
      <c r="S33" s="49"/>
      <c r="T33" s="46">
        <v>15537.5</v>
      </c>
      <c r="U33" s="85"/>
      <c r="V33" s="104" t="s">
        <v>48</v>
      </c>
      <c r="W33" s="104"/>
      <c r="X33" s="12"/>
      <c r="Y33" s="1"/>
      <c r="Z33" s="68">
        <v>61427</v>
      </c>
      <c r="AA33" s="1"/>
      <c r="AB33" s="6"/>
      <c r="AC33" s="68">
        <v>61074</v>
      </c>
      <c r="AD33" s="1"/>
      <c r="AE33" s="1"/>
      <c r="AF33" s="73">
        <f t="shared" si="0"/>
        <v>-353</v>
      </c>
      <c r="AG33" s="74"/>
      <c r="AH33" s="112">
        <v>-0.6</v>
      </c>
      <c r="AI33" s="112"/>
      <c r="AJ33" s="1"/>
      <c r="AK33" s="1"/>
      <c r="AL33" s="70">
        <v>10.24</v>
      </c>
      <c r="AM33" s="1"/>
      <c r="AN33" s="71">
        <v>5964.3</v>
      </c>
    </row>
    <row r="34" spans="1:40" ht="18.75" customHeight="1">
      <c r="A34" s="1"/>
      <c r="B34" s="104" t="s">
        <v>46</v>
      </c>
      <c r="C34" s="104"/>
      <c r="D34" s="12"/>
      <c r="E34" s="1"/>
      <c r="F34" s="43">
        <v>249017</v>
      </c>
      <c r="G34" s="1"/>
      <c r="H34" s="6"/>
      <c r="I34" s="43">
        <v>250585</v>
      </c>
      <c r="J34" s="1"/>
      <c r="K34" s="48"/>
      <c r="L34" s="44">
        <f t="shared" si="1"/>
        <v>1568</v>
      </c>
      <c r="M34" s="1"/>
      <c r="N34" s="45"/>
      <c r="O34" s="47">
        <v>0.6</v>
      </c>
      <c r="P34" s="1"/>
      <c r="Q34" s="1"/>
      <c r="R34" s="51">
        <v>13.01</v>
      </c>
      <c r="S34" s="49"/>
      <c r="T34" s="46">
        <v>19261</v>
      </c>
      <c r="U34" s="85"/>
      <c r="V34" s="104" t="s">
        <v>50</v>
      </c>
      <c r="W34" s="104"/>
      <c r="X34" s="12"/>
      <c r="Y34" s="1"/>
      <c r="Z34" s="68">
        <v>75711</v>
      </c>
      <c r="AA34" s="1"/>
      <c r="AB34" s="6"/>
      <c r="AC34" s="68">
        <v>78319</v>
      </c>
      <c r="AD34" s="1"/>
      <c r="AE34" s="1"/>
      <c r="AF34" s="42">
        <f t="shared" si="0"/>
        <v>2608</v>
      </c>
      <c r="AG34" s="1"/>
      <c r="AH34" s="1"/>
      <c r="AI34" s="69">
        <v>3.4</v>
      </c>
      <c r="AJ34" s="1"/>
      <c r="AK34" s="1"/>
      <c r="AL34" s="70">
        <v>6.39</v>
      </c>
      <c r="AM34" s="1"/>
      <c r="AN34" s="71">
        <v>12256.5</v>
      </c>
    </row>
    <row r="35" spans="1:40" ht="18.75" customHeight="1">
      <c r="A35" s="1"/>
      <c r="B35" s="104" t="s">
        <v>47</v>
      </c>
      <c r="C35" s="104"/>
      <c r="D35" s="12"/>
      <c r="E35" s="1"/>
      <c r="F35" s="43">
        <v>326764</v>
      </c>
      <c r="G35" s="1"/>
      <c r="H35" s="6"/>
      <c r="I35" s="43">
        <v>330412</v>
      </c>
      <c r="J35" s="1"/>
      <c r="K35" s="106">
        <f>+I35-F35</f>
        <v>3648</v>
      </c>
      <c r="L35" s="106"/>
      <c r="M35" s="1"/>
      <c r="N35" s="107">
        <v>1.1</v>
      </c>
      <c r="O35" s="107"/>
      <c r="P35" s="1"/>
      <c r="Q35" s="1"/>
      <c r="R35" s="52">
        <v>20.59</v>
      </c>
      <c r="S35" s="49"/>
      <c r="T35" s="46">
        <v>16047.2</v>
      </c>
      <c r="U35" s="85"/>
      <c r="V35" s="104" t="s">
        <v>52</v>
      </c>
      <c r="W35" s="104"/>
      <c r="X35" s="12"/>
      <c r="Y35" s="1"/>
      <c r="Z35" s="68">
        <v>77212</v>
      </c>
      <c r="AA35" s="1"/>
      <c r="AB35" s="6"/>
      <c r="AC35" s="68">
        <v>79353</v>
      </c>
      <c r="AD35" s="1"/>
      <c r="AE35" s="1"/>
      <c r="AF35" s="50">
        <f t="shared" si="0"/>
        <v>2141</v>
      </c>
      <c r="AG35" s="1"/>
      <c r="AH35" s="112">
        <v>2.8</v>
      </c>
      <c r="AI35" s="112"/>
      <c r="AJ35" s="1"/>
      <c r="AK35" s="1"/>
      <c r="AL35" s="70">
        <v>13.54</v>
      </c>
      <c r="AM35" s="1"/>
      <c r="AN35" s="75">
        <v>5860.6</v>
      </c>
    </row>
    <row r="36" spans="1:40" ht="18.75" customHeight="1">
      <c r="A36" s="1"/>
      <c r="B36" s="104" t="s">
        <v>49</v>
      </c>
      <c r="C36" s="104"/>
      <c r="D36" s="12"/>
      <c r="E36" s="1"/>
      <c r="F36" s="43">
        <v>180468</v>
      </c>
      <c r="G36" s="1"/>
      <c r="H36" s="6"/>
      <c r="I36" s="43">
        <v>191207</v>
      </c>
      <c r="J36" s="1"/>
      <c r="K36" s="1"/>
      <c r="L36" s="44">
        <f>+I36-F36</f>
        <v>10739</v>
      </c>
      <c r="M36" s="1"/>
      <c r="N36" s="45"/>
      <c r="O36" s="47">
        <v>6</v>
      </c>
      <c r="P36" s="1"/>
      <c r="Q36" s="1"/>
      <c r="R36" s="51">
        <v>10.2</v>
      </c>
      <c r="S36" s="49"/>
      <c r="T36" s="46">
        <v>18745.8</v>
      </c>
      <c r="U36" s="85"/>
      <c r="V36" s="104" t="s">
        <v>54</v>
      </c>
      <c r="W36" s="104"/>
      <c r="X36" s="12"/>
      <c r="Y36" s="1"/>
      <c r="Z36" s="68">
        <v>68037</v>
      </c>
      <c r="AA36" s="1"/>
      <c r="AB36" s="6"/>
      <c r="AC36" s="68">
        <v>73529</v>
      </c>
      <c r="AD36" s="1"/>
      <c r="AE36" s="1"/>
      <c r="AF36" s="42">
        <f t="shared" si="0"/>
        <v>5492</v>
      </c>
      <c r="AG36" s="1"/>
      <c r="AH36" s="1"/>
      <c r="AI36" s="72">
        <v>8.1</v>
      </c>
      <c r="AJ36" s="1"/>
      <c r="AK36" s="1"/>
      <c r="AL36" s="70">
        <v>10.19</v>
      </c>
      <c r="AM36" s="1"/>
      <c r="AN36" s="71">
        <v>7215.8</v>
      </c>
    </row>
    <row r="37" spans="1:40" ht="18.75" customHeight="1">
      <c r="A37" s="1"/>
      <c r="B37" s="104" t="s">
        <v>51</v>
      </c>
      <c r="C37" s="104"/>
      <c r="D37" s="12"/>
      <c r="E37" s="1"/>
      <c r="F37" s="43">
        <v>513575</v>
      </c>
      <c r="G37" s="1"/>
      <c r="H37" s="6"/>
      <c r="I37" s="43">
        <v>523083</v>
      </c>
      <c r="J37" s="1"/>
      <c r="K37" s="1"/>
      <c r="L37" s="44">
        <f>+I37-F37</f>
        <v>9508</v>
      </c>
      <c r="M37" s="1"/>
      <c r="N37" s="45"/>
      <c r="O37" s="47">
        <v>1.9</v>
      </c>
      <c r="P37" s="1"/>
      <c r="Q37" s="1"/>
      <c r="R37" s="51">
        <v>32.17</v>
      </c>
      <c r="S37" s="49"/>
      <c r="T37" s="46">
        <v>16260</v>
      </c>
      <c r="U37" s="85"/>
      <c r="V37" s="104" t="s">
        <v>56</v>
      </c>
      <c r="W37" s="104"/>
      <c r="X37" s="12"/>
      <c r="Y37" s="1"/>
      <c r="Z37" s="68">
        <v>113302</v>
      </c>
      <c r="AA37" s="1"/>
      <c r="AB37" s="6"/>
      <c r="AC37" s="68">
        <v>115330</v>
      </c>
      <c r="AD37" s="1"/>
      <c r="AE37" s="1"/>
      <c r="AF37" s="42">
        <f t="shared" si="0"/>
        <v>2028</v>
      </c>
      <c r="AG37" s="1"/>
      <c r="AH37" s="1"/>
      <c r="AI37" s="72">
        <v>1.8</v>
      </c>
      <c r="AJ37" s="1"/>
      <c r="AK37" s="1"/>
      <c r="AL37" s="70">
        <v>12.92</v>
      </c>
      <c r="AM37" s="1"/>
      <c r="AN37" s="71">
        <v>8926.5</v>
      </c>
    </row>
    <row r="38" spans="1:40" ht="18.75" customHeight="1">
      <c r="A38" s="1"/>
      <c r="B38" s="104" t="s">
        <v>53</v>
      </c>
      <c r="C38" s="104"/>
      <c r="D38" s="12"/>
      <c r="E38" s="1"/>
      <c r="F38" s="43">
        <v>658132</v>
      </c>
      <c r="G38" s="1"/>
      <c r="H38" s="6"/>
      <c r="I38" s="43">
        <v>692339</v>
      </c>
      <c r="J38" s="1"/>
      <c r="K38" s="1"/>
      <c r="L38" s="44">
        <f>+I38-F38</f>
        <v>34207</v>
      </c>
      <c r="M38" s="1"/>
      <c r="N38" s="53"/>
      <c r="O38" s="47">
        <v>5.2</v>
      </c>
      <c r="P38" s="1"/>
      <c r="Q38" s="1"/>
      <c r="R38" s="51">
        <v>48.16</v>
      </c>
      <c r="S38" s="49"/>
      <c r="T38" s="46">
        <v>14375.8</v>
      </c>
      <c r="U38" s="85"/>
      <c r="V38" s="104" t="s">
        <v>58</v>
      </c>
      <c r="W38" s="104"/>
      <c r="X38" s="12"/>
      <c r="Y38" s="1"/>
      <c r="Z38" s="68">
        <v>66052</v>
      </c>
      <c r="AA38" s="1"/>
      <c r="AB38" s="6"/>
      <c r="AC38" s="68">
        <v>66553</v>
      </c>
      <c r="AD38" s="1"/>
      <c r="AE38" s="1"/>
      <c r="AF38" s="42">
        <f t="shared" si="0"/>
        <v>501</v>
      </c>
      <c r="AG38" s="1"/>
      <c r="AH38" s="45"/>
      <c r="AI38" s="72">
        <v>0.8</v>
      </c>
      <c r="AJ38" s="1"/>
      <c r="AK38" s="1"/>
      <c r="AL38" s="70">
        <v>15.37</v>
      </c>
      <c r="AM38" s="1"/>
      <c r="AN38" s="71">
        <v>4330.1</v>
      </c>
    </row>
    <row r="39" spans="1:40" ht="18.75" customHeight="1">
      <c r="A39" s="1"/>
      <c r="B39" s="104" t="s">
        <v>55</v>
      </c>
      <c r="C39" s="104"/>
      <c r="D39" s="12"/>
      <c r="E39" s="1"/>
      <c r="F39" s="43">
        <v>617123</v>
      </c>
      <c r="G39" s="1"/>
      <c r="H39" s="6"/>
      <c r="I39" s="43">
        <v>624807</v>
      </c>
      <c r="J39" s="1"/>
      <c r="K39" s="106">
        <f>+I39-F39</f>
        <v>7684</v>
      </c>
      <c r="L39" s="106"/>
      <c r="M39" s="1"/>
      <c r="N39" s="107">
        <v>1.2</v>
      </c>
      <c r="O39" s="107"/>
      <c r="P39" s="1"/>
      <c r="Q39" s="1"/>
      <c r="R39" s="51">
        <v>53.2</v>
      </c>
      <c r="S39" s="49"/>
      <c r="T39" s="46">
        <v>11744.5</v>
      </c>
      <c r="U39" s="85"/>
      <c r="V39" s="104" t="s">
        <v>60</v>
      </c>
      <c r="W39" s="104"/>
      <c r="X39" s="12"/>
      <c r="Y39" s="1"/>
      <c r="Z39" s="68">
        <v>145862</v>
      </c>
      <c r="AA39" s="1"/>
      <c r="AB39" s="6"/>
      <c r="AC39" s="68">
        <v>145877</v>
      </c>
      <c r="AD39" s="1"/>
      <c r="AE39" s="1"/>
      <c r="AF39" s="42">
        <f t="shared" si="0"/>
        <v>15</v>
      </c>
      <c r="AG39" s="1"/>
      <c r="AH39" s="45"/>
      <c r="AI39" s="72">
        <v>0</v>
      </c>
      <c r="AJ39" s="1"/>
      <c r="AK39" s="1"/>
      <c r="AL39" s="70">
        <v>21.08</v>
      </c>
      <c r="AM39" s="1"/>
      <c r="AN39" s="71">
        <v>6920.2</v>
      </c>
    </row>
    <row r="40" spans="1:40" ht="18.75" customHeight="1">
      <c r="A40" s="1"/>
      <c r="B40" s="104" t="s">
        <v>57</v>
      </c>
      <c r="C40" s="104"/>
      <c r="D40" s="12"/>
      <c r="E40" s="1"/>
      <c r="F40" s="43">
        <v>421519</v>
      </c>
      <c r="G40" s="1"/>
      <c r="H40" s="6"/>
      <c r="I40" s="43">
        <v>424878</v>
      </c>
      <c r="J40" s="1"/>
      <c r="K40" s="106">
        <f>+I40-F40</f>
        <v>3359</v>
      </c>
      <c r="L40" s="106"/>
      <c r="M40" s="1"/>
      <c r="N40" s="107">
        <v>0.8</v>
      </c>
      <c r="O40" s="107"/>
      <c r="P40" s="1"/>
      <c r="Q40" s="1"/>
      <c r="R40" s="34">
        <v>34.79</v>
      </c>
      <c r="S40" s="49"/>
      <c r="T40" s="46">
        <v>12212.6</v>
      </c>
      <c r="U40" s="85"/>
      <c r="V40" s="104" t="s">
        <v>61</v>
      </c>
      <c r="W40" s="104"/>
      <c r="X40" s="12"/>
      <c r="Y40" s="1"/>
      <c r="Z40" s="76">
        <v>69235</v>
      </c>
      <c r="AA40" s="1"/>
      <c r="AB40" s="6"/>
      <c r="AC40" s="76">
        <v>76492</v>
      </c>
      <c r="AD40" s="1"/>
      <c r="AE40" s="1"/>
      <c r="AF40" s="77">
        <f t="shared" si="0"/>
        <v>7257</v>
      </c>
      <c r="AG40" s="22"/>
      <c r="AH40" s="113">
        <v>10.5</v>
      </c>
      <c r="AI40" s="113"/>
      <c r="AJ40" s="22"/>
      <c r="AK40" s="22"/>
      <c r="AL40" s="78">
        <v>17.97</v>
      </c>
      <c r="AM40" s="22"/>
      <c r="AN40" s="79">
        <v>4256.6</v>
      </c>
    </row>
    <row r="41" spans="1:40" ht="18.75" customHeight="1">
      <c r="A41" s="1"/>
      <c r="B41" s="104" t="s">
        <v>59</v>
      </c>
      <c r="C41" s="104"/>
      <c r="D41" s="12"/>
      <c r="E41" s="1"/>
      <c r="F41" s="43">
        <v>619953</v>
      </c>
      <c r="G41" s="1"/>
      <c r="H41" s="6"/>
      <c r="I41" s="43">
        <v>653944</v>
      </c>
      <c r="J41" s="1"/>
      <c r="K41" s="1"/>
      <c r="L41" s="44">
        <f>+I41-F41</f>
        <v>33991</v>
      </c>
      <c r="M41" s="1"/>
      <c r="N41" s="45"/>
      <c r="O41" s="47">
        <v>5.5</v>
      </c>
      <c r="P41" s="1"/>
      <c r="Q41" s="1"/>
      <c r="R41" s="34">
        <v>49.76</v>
      </c>
      <c r="S41" s="49"/>
      <c r="T41" s="46">
        <v>13142</v>
      </c>
      <c r="U41" s="85"/>
      <c r="V41" s="104" t="s">
        <v>62</v>
      </c>
      <c r="W41" s="104"/>
      <c r="X41" s="12"/>
      <c r="Y41" s="1"/>
      <c r="Z41" s="68">
        <v>56013</v>
      </c>
      <c r="AA41" s="1"/>
      <c r="AB41" s="6"/>
      <c r="AC41" s="68">
        <v>56514</v>
      </c>
      <c r="AD41" s="1"/>
      <c r="AE41" s="105">
        <f>+AC41-Z41</f>
        <v>501</v>
      </c>
      <c r="AF41" s="105"/>
      <c r="AG41" s="1"/>
      <c r="AH41" s="112">
        <v>0.9</v>
      </c>
      <c r="AI41" s="112"/>
      <c r="AJ41" s="1"/>
      <c r="AK41" s="1"/>
      <c r="AL41" s="70">
        <v>9.91</v>
      </c>
      <c r="AM41" s="22"/>
      <c r="AN41" s="71">
        <v>5702.7</v>
      </c>
    </row>
    <row r="42" spans="1:40" ht="18.75" customHeight="1">
      <c r="A42" s="1"/>
      <c r="B42" s="6"/>
      <c r="C42" s="6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85"/>
      <c r="V42" s="104" t="s">
        <v>63</v>
      </c>
      <c r="W42" s="104"/>
      <c r="X42" s="21"/>
      <c r="Y42" s="22"/>
      <c r="Z42" s="68">
        <v>78351</v>
      </c>
      <c r="AA42" s="22"/>
      <c r="AB42" s="26"/>
      <c r="AC42" s="68">
        <v>79587</v>
      </c>
      <c r="AD42" s="22"/>
      <c r="AE42" s="22"/>
      <c r="AF42" s="42">
        <f>+AC42-Z42</f>
        <v>1236</v>
      </c>
      <c r="AG42" s="1"/>
      <c r="AH42" s="1"/>
      <c r="AI42" s="72">
        <v>1.6</v>
      </c>
      <c r="AJ42" s="22"/>
      <c r="AK42" s="22"/>
      <c r="AL42" s="70">
        <v>73.34</v>
      </c>
      <c r="AM42" s="1"/>
      <c r="AN42" s="71">
        <v>1085.2</v>
      </c>
    </row>
    <row r="43" spans="1:40" ht="18.75" customHeight="1">
      <c r="A43" s="1"/>
      <c r="B43" s="6"/>
      <c r="C43" s="6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85"/>
      <c r="V43" s="104" t="s">
        <v>83</v>
      </c>
      <c r="W43" s="104"/>
      <c r="X43" s="12"/>
      <c r="Y43" s="1"/>
      <c r="Z43" s="80">
        <v>180885</v>
      </c>
      <c r="AA43" s="81"/>
      <c r="AB43" s="80"/>
      <c r="AC43" s="80">
        <v>189735</v>
      </c>
      <c r="AD43" s="82"/>
      <c r="AE43" s="82"/>
      <c r="AF43" s="42">
        <f>+AC43-Z43</f>
        <v>8850</v>
      </c>
      <c r="AG43" s="82"/>
      <c r="AH43" s="82"/>
      <c r="AI43" s="69">
        <v>4.9</v>
      </c>
      <c r="AJ43" s="82"/>
      <c r="AK43" s="82"/>
      <c r="AL43" s="70">
        <v>15.85</v>
      </c>
      <c r="AM43" s="82"/>
      <c r="AN43" s="71">
        <v>11970.7</v>
      </c>
    </row>
    <row r="44" spans="1:40" ht="18.75" customHeight="1">
      <c r="A44" s="2"/>
      <c r="B44" s="2"/>
      <c r="C44" s="2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6"/>
      <c r="V44" s="103"/>
      <c r="W44" s="103"/>
      <c r="X44" s="87"/>
      <c r="Y44" s="2"/>
      <c r="Z44" s="88"/>
      <c r="AA44" s="2"/>
      <c r="AB44" s="2"/>
      <c r="AC44" s="88"/>
      <c r="AD44" s="2"/>
      <c r="AE44" s="2"/>
      <c r="AF44" s="89"/>
      <c r="AG44" s="2"/>
      <c r="AH44" s="2"/>
      <c r="AI44" s="90"/>
      <c r="AJ44" s="2"/>
      <c r="AK44" s="2"/>
      <c r="AL44" s="91"/>
      <c r="AM44" s="2"/>
      <c r="AN44" s="92"/>
    </row>
    <row r="45" spans="1:4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3.5">
      <c r="A46" s="1"/>
      <c r="B46" s="108" t="s">
        <v>64</v>
      </c>
      <c r="C46" s="108"/>
      <c r="D46" s="108"/>
      <c r="E46" s="108"/>
      <c r="F46" s="10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3.5">
      <c r="A47" s="1"/>
      <c r="B47" s="108" t="s">
        <v>84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</sheetData>
  <mergeCells count="94">
    <mergeCell ref="M5:AD5"/>
    <mergeCell ref="AH33:AI33"/>
    <mergeCell ref="B3:G3"/>
    <mergeCell ref="A1:F1"/>
    <mergeCell ref="Y16:Z16"/>
    <mergeCell ref="H17:I17"/>
    <mergeCell ref="R11:R12"/>
    <mergeCell ref="F10:I10"/>
    <mergeCell ref="V11:V12"/>
    <mergeCell ref="H16:I16"/>
    <mergeCell ref="L10:O10"/>
    <mergeCell ref="K16:L16"/>
    <mergeCell ref="Z10:AC10"/>
    <mergeCell ref="V20:W20"/>
    <mergeCell ref="V19:W19"/>
    <mergeCell ref="V18:W18"/>
    <mergeCell ref="B11:B12"/>
    <mergeCell ref="E18:F18"/>
    <mergeCell ref="V24:W24"/>
    <mergeCell ref="V23:W23"/>
    <mergeCell ref="V22:W22"/>
    <mergeCell ref="V21:W21"/>
    <mergeCell ref="K18:L18"/>
    <mergeCell ref="B19:C19"/>
    <mergeCell ref="B20:C20"/>
    <mergeCell ref="E16:F16"/>
    <mergeCell ref="V29:W29"/>
    <mergeCell ref="V28:W28"/>
    <mergeCell ref="V27:W27"/>
    <mergeCell ref="V26:W26"/>
    <mergeCell ref="V33:W33"/>
    <mergeCell ref="V32:W32"/>
    <mergeCell ref="V31:W31"/>
    <mergeCell ref="V30:W30"/>
    <mergeCell ref="V37:W37"/>
    <mergeCell ref="V36:W36"/>
    <mergeCell ref="V35:W35"/>
    <mergeCell ref="V34:W34"/>
    <mergeCell ref="V44:W44"/>
    <mergeCell ref="V43:W43"/>
    <mergeCell ref="V42:W42"/>
    <mergeCell ref="V41:W41"/>
    <mergeCell ref="B36:C36"/>
    <mergeCell ref="B37:C37"/>
    <mergeCell ref="B31:C31"/>
    <mergeCell ref="B32:C32"/>
    <mergeCell ref="B33:C33"/>
    <mergeCell ref="B34:C34"/>
    <mergeCell ref="B28:C28"/>
    <mergeCell ref="B29:C29"/>
    <mergeCell ref="B30:C30"/>
    <mergeCell ref="B35:C35"/>
    <mergeCell ref="AH24:AI24"/>
    <mergeCell ref="N27:O27"/>
    <mergeCell ref="B21:C21"/>
    <mergeCell ref="B22:C22"/>
    <mergeCell ref="B23:C23"/>
    <mergeCell ref="B24:C24"/>
    <mergeCell ref="B25:C25"/>
    <mergeCell ref="B26:C26"/>
    <mergeCell ref="B27:C27"/>
    <mergeCell ref="V25:W25"/>
    <mergeCell ref="B39:C39"/>
    <mergeCell ref="B40:C40"/>
    <mergeCell ref="B41:C41"/>
    <mergeCell ref="B47:S47"/>
    <mergeCell ref="B38:C38"/>
    <mergeCell ref="B46:F46"/>
    <mergeCell ref="AL1:AN1"/>
    <mergeCell ref="AM9:AM14"/>
    <mergeCell ref="AL11:AL12"/>
    <mergeCell ref="AF10:AI10"/>
    <mergeCell ref="AJ7:AN7"/>
    <mergeCell ref="AH35:AI35"/>
    <mergeCell ref="AH40:AI40"/>
    <mergeCell ref="AH41:AI41"/>
    <mergeCell ref="AE41:AF41"/>
    <mergeCell ref="K35:L35"/>
    <mergeCell ref="K39:L39"/>
    <mergeCell ref="K40:L40"/>
    <mergeCell ref="N35:O35"/>
    <mergeCell ref="N39:O39"/>
    <mergeCell ref="N40:O40"/>
    <mergeCell ref="V40:W40"/>
    <mergeCell ref="V39:W39"/>
    <mergeCell ref="V38:W38"/>
    <mergeCell ref="B2:H2"/>
    <mergeCell ref="AB16:AC16"/>
    <mergeCell ref="H18:I18"/>
    <mergeCell ref="U16:V16"/>
    <mergeCell ref="A16:B16"/>
    <mergeCell ref="A18:B18"/>
    <mergeCell ref="S9:S14"/>
    <mergeCell ref="B8:F8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W39"/>
  <sheetViews>
    <sheetView workbookViewId="0" topLeftCell="A1">
      <selection activeCell="Q37" sqref="Q37"/>
    </sheetView>
  </sheetViews>
  <sheetFormatPr defaultColWidth="9.00390625" defaultRowHeight="13.5"/>
  <cols>
    <col min="1" max="1" width="5.125" style="0" customWidth="1"/>
    <col min="2" max="2" width="2.375" style="0" customWidth="1"/>
    <col min="3" max="3" width="7.375" style="0" customWidth="1"/>
    <col min="4" max="5" width="2.375" style="0" customWidth="1"/>
    <col min="6" max="6" width="2.875" style="0" customWidth="1"/>
    <col min="7" max="7" width="8.75390625" style="0" customWidth="1"/>
    <col min="8" max="9" width="2.875" style="0" customWidth="1"/>
    <col min="10" max="10" width="8.75390625" style="0" customWidth="1"/>
    <col min="11" max="12" width="2.875" style="0" customWidth="1"/>
    <col min="13" max="13" width="8.00390625" style="0" customWidth="1"/>
    <col min="14" max="15" width="2.875" style="0" customWidth="1"/>
    <col min="16" max="16" width="5.125" style="0" customWidth="1"/>
    <col min="17" max="18" width="2.875" style="0" customWidth="1"/>
    <col min="19" max="19" width="8.75390625" style="0" customWidth="1"/>
    <col min="20" max="20" width="2.25390625" style="0" customWidth="1"/>
    <col min="21" max="21" width="9.625" style="0" customWidth="1"/>
    <col min="22" max="22" width="7.375" style="0" customWidth="1"/>
    <col min="23" max="23" width="2.875" style="0" customWidth="1"/>
  </cols>
  <sheetData>
    <row r="1" spans="1:6" ht="13.5">
      <c r="A1" s="94"/>
      <c r="B1" s="94"/>
      <c r="C1" s="94"/>
      <c r="D1" s="94"/>
      <c r="E1" s="94"/>
      <c r="F1" s="94"/>
    </row>
    <row r="5" spans="4:20" ht="14.25">
      <c r="D5" s="125" t="s">
        <v>85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9" spans="2:23" ht="13.5">
      <c r="B9" s="2"/>
      <c r="C9" s="126" t="s">
        <v>5</v>
      </c>
      <c r="D9" s="126"/>
      <c r="E9" s="127"/>
      <c r="F9" s="126"/>
      <c r="G9" s="1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6"/>
      <c r="W9" s="16"/>
    </row>
    <row r="10" spans="1:23" ht="12" customHeight="1">
      <c r="A10" s="1"/>
      <c r="B10" s="4"/>
      <c r="C10" s="4"/>
      <c r="D10" s="4"/>
      <c r="E10" s="3"/>
      <c r="F10" s="4"/>
      <c r="G10" s="4"/>
      <c r="H10" s="4"/>
      <c r="I10" s="4"/>
      <c r="J10" s="4"/>
      <c r="K10" s="3"/>
      <c r="L10" s="4"/>
      <c r="M10" s="4"/>
      <c r="N10" s="4"/>
      <c r="O10" s="4"/>
      <c r="P10" s="4"/>
      <c r="Q10" s="3"/>
      <c r="R10" s="4"/>
      <c r="S10" s="4"/>
      <c r="T10" s="100"/>
      <c r="U10" s="4"/>
      <c r="V10" s="6"/>
      <c r="W10" s="1"/>
    </row>
    <row r="11" spans="1:23" ht="15.75" customHeight="1">
      <c r="A11" s="1"/>
      <c r="B11" s="6"/>
      <c r="C11" s="6"/>
      <c r="D11" s="6"/>
      <c r="E11" s="5"/>
      <c r="F11" s="6"/>
      <c r="G11" s="111" t="s">
        <v>0</v>
      </c>
      <c r="H11" s="111"/>
      <c r="I11" s="111"/>
      <c r="J11" s="111"/>
      <c r="K11" s="5"/>
      <c r="L11" s="6"/>
      <c r="M11" s="104" t="s">
        <v>6</v>
      </c>
      <c r="N11" s="104"/>
      <c r="O11" s="104"/>
      <c r="P11" s="104"/>
      <c r="Q11" s="5"/>
      <c r="R11" s="6"/>
      <c r="S11" s="6"/>
      <c r="T11" s="101"/>
      <c r="U11" s="7" t="s">
        <v>1</v>
      </c>
      <c r="V11" s="14"/>
      <c r="W11" s="14"/>
    </row>
    <row r="12" spans="1:23" ht="12" customHeight="1">
      <c r="A12" s="1"/>
      <c r="B12" s="6"/>
      <c r="C12" s="110" t="s">
        <v>7</v>
      </c>
      <c r="D12" s="6"/>
      <c r="E12" s="5"/>
      <c r="F12" s="2"/>
      <c r="G12" s="2"/>
      <c r="H12" s="2"/>
      <c r="I12" s="2"/>
      <c r="J12" s="2"/>
      <c r="K12" s="10"/>
      <c r="L12" s="2"/>
      <c r="M12" s="2"/>
      <c r="N12" s="2"/>
      <c r="O12" s="2"/>
      <c r="P12" s="2"/>
      <c r="Q12" s="10"/>
      <c r="R12" s="6"/>
      <c r="S12" s="110" t="s">
        <v>8</v>
      </c>
      <c r="T12" s="101"/>
      <c r="U12" s="6"/>
      <c r="V12" s="6"/>
      <c r="W12" s="1"/>
    </row>
    <row r="13" spans="1:23" ht="12" customHeight="1">
      <c r="A13" s="1"/>
      <c r="B13" s="6"/>
      <c r="C13" s="110"/>
      <c r="D13" s="6"/>
      <c r="E13" s="5"/>
      <c r="F13" s="6"/>
      <c r="G13" s="6"/>
      <c r="H13" s="3"/>
      <c r="I13" s="6"/>
      <c r="J13" s="6"/>
      <c r="K13" s="5"/>
      <c r="L13" s="6"/>
      <c r="M13" s="6"/>
      <c r="N13" s="3"/>
      <c r="O13" s="6"/>
      <c r="P13" s="6"/>
      <c r="Q13" s="5"/>
      <c r="R13" s="6"/>
      <c r="S13" s="110"/>
      <c r="T13" s="101"/>
      <c r="U13" s="6"/>
      <c r="V13" s="6"/>
      <c r="W13" s="1"/>
    </row>
    <row r="14" spans="1:23" ht="15.75" customHeight="1">
      <c r="A14" s="1"/>
      <c r="B14" s="6"/>
      <c r="C14" s="6"/>
      <c r="D14" s="6"/>
      <c r="E14" s="5"/>
      <c r="F14" s="6"/>
      <c r="G14" s="9" t="s">
        <v>9</v>
      </c>
      <c r="H14" s="5"/>
      <c r="I14" s="6"/>
      <c r="J14" s="9" t="s">
        <v>81</v>
      </c>
      <c r="K14" s="5"/>
      <c r="L14" s="6"/>
      <c r="M14" s="9" t="s">
        <v>10</v>
      </c>
      <c r="N14" s="5"/>
      <c r="O14" s="6"/>
      <c r="P14" s="8" t="s">
        <v>11</v>
      </c>
      <c r="Q14" s="5"/>
      <c r="R14" s="6"/>
      <c r="S14" s="6"/>
      <c r="T14" s="101"/>
      <c r="U14" s="7" t="s">
        <v>2</v>
      </c>
      <c r="V14" s="14"/>
      <c r="W14" s="54"/>
    </row>
    <row r="15" spans="1:23" ht="12" customHeight="1">
      <c r="A15" s="1"/>
      <c r="B15" s="2"/>
      <c r="C15" s="2"/>
      <c r="D15" s="2"/>
      <c r="E15" s="10"/>
      <c r="F15" s="2"/>
      <c r="G15" s="2"/>
      <c r="H15" s="10"/>
      <c r="I15" s="2"/>
      <c r="J15" s="2"/>
      <c r="K15" s="10"/>
      <c r="L15" s="2"/>
      <c r="M15" s="2"/>
      <c r="N15" s="10"/>
      <c r="O15" s="2"/>
      <c r="P15" s="2"/>
      <c r="Q15" s="10"/>
      <c r="R15" s="2"/>
      <c r="S15" s="2"/>
      <c r="T15" s="102"/>
      <c r="U15" s="2"/>
      <c r="V15" s="6"/>
      <c r="W15" s="1"/>
    </row>
    <row r="16" spans="2:21" ht="12" customHeight="1">
      <c r="B16" s="1"/>
      <c r="C16" s="4"/>
      <c r="D16" s="4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2" ht="18.75" customHeight="1">
      <c r="B17" s="99" t="s">
        <v>65</v>
      </c>
      <c r="C17" s="120"/>
      <c r="D17" s="26"/>
      <c r="E17" s="27"/>
      <c r="F17" s="22"/>
      <c r="G17" s="55">
        <f>SUM(G18:G21)</f>
        <v>60354</v>
      </c>
      <c r="H17" s="22"/>
      <c r="I17" s="22"/>
      <c r="J17" s="28">
        <f>SUM(J18:J21)</f>
        <v>59303</v>
      </c>
      <c r="K17" s="22"/>
      <c r="L17" s="56"/>
      <c r="M17" s="56">
        <f>+J17-G17</f>
        <v>-1051</v>
      </c>
      <c r="N17" s="22"/>
      <c r="O17" s="123">
        <f>+ROUNDDOWN(M17/J17*100,1)</f>
        <v>-1.7</v>
      </c>
      <c r="P17" s="123"/>
      <c r="Q17" s="22"/>
      <c r="R17" s="22"/>
      <c r="S17" s="30">
        <f>SUM(S18:S21)</f>
        <v>375.96</v>
      </c>
      <c r="T17" s="22"/>
      <c r="U17" s="57">
        <f>+ROUND(J17/S17,1)</f>
        <v>157.7</v>
      </c>
      <c r="V17" s="58"/>
    </row>
    <row r="18" spans="2:22" ht="18.75" customHeight="1">
      <c r="B18" s="1"/>
      <c r="C18" s="111" t="s">
        <v>66</v>
      </c>
      <c r="D18" s="111"/>
      <c r="E18" s="59"/>
      <c r="F18" s="1"/>
      <c r="G18" s="13">
        <v>32892</v>
      </c>
      <c r="H18" s="1"/>
      <c r="I18" s="1"/>
      <c r="J18" s="13">
        <v>33691</v>
      </c>
      <c r="K18" s="1"/>
      <c r="L18" s="1"/>
      <c r="M18" s="48">
        <f>+J18-G18</f>
        <v>799</v>
      </c>
      <c r="N18" s="1"/>
      <c r="O18" s="1"/>
      <c r="P18" s="83">
        <v>2.4</v>
      </c>
      <c r="Q18" s="1"/>
      <c r="R18" s="1"/>
      <c r="S18" s="36">
        <v>16.83</v>
      </c>
      <c r="T18" s="1"/>
      <c r="U18" s="60">
        <v>2001.8</v>
      </c>
      <c r="V18" s="61"/>
    </row>
    <row r="19" spans="2:22" ht="18.75" customHeight="1">
      <c r="B19" s="1"/>
      <c r="C19" s="111" t="s">
        <v>67</v>
      </c>
      <c r="D19" s="111"/>
      <c r="E19" s="59"/>
      <c r="F19" s="1"/>
      <c r="G19" s="13">
        <v>16631</v>
      </c>
      <c r="H19" s="1"/>
      <c r="I19" s="1"/>
      <c r="J19" s="13">
        <v>15941</v>
      </c>
      <c r="K19" s="1"/>
      <c r="L19" s="1"/>
      <c r="M19" s="48">
        <f>+J19-G19</f>
        <v>-690</v>
      </c>
      <c r="N19" s="1"/>
      <c r="O19" s="124">
        <v>-4.1</v>
      </c>
      <c r="P19" s="124"/>
      <c r="Q19" s="1"/>
      <c r="R19" s="1"/>
      <c r="S19" s="36">
        <v>28.08</v>
      </c>
      <c r="T19" s="1"/>
      <c r="U19" s="62">
        <v>567.7</v>
      </c>
      <c r="V19" s="58"/>
    </row>
    <row r="20" spans="2:22" ht="18.75" customHeight="1">
      <c r="B20" s="1"/>
      <c r="C20" s="111" t="s">
        <v>68</v>
      </c>
      <c r="D20" s="111"/>
      <c r="E20" s="59"/>
      <c r="F20" s="1"/>
      <c r="G20" s="13">
        <v>3256</v>
      </c>
      <c r="H20" s="1"/>
      <c r="I20" s="1"/>
      <c r="J20" s="13">
        <v>2930</v>
      </c>
      <c r="K20" s="1"/>
      <c r="L20" s="1"/>
      <c r="M20" s="48">
        <f>+J20-G20</f>
        <v>-326</v>
      </c>
      <c r="N20" s="1"/>
      <c r="O20" s="119">
        <v>-10</v>
      </c>
      <c r="P20" s="119"/>
      <c r="Q20" s="1"/>
      <c r="R20" s="1"/>
      <c r="S20" s="36">
        <v>105.42</v>
      </c>
      <c r="T20" s="1"/>
      <c r="U20" s="62">
        <v>27.8</v>
      </c>
      <c r="V20" s="58"/>
    </row>
    <row r="21" spans="2:22" ht="18.75" customHeight="1">
      <c r="B21" s="1"/>
      <c r="C21" s="111" t="s">
        <v>69</v>
      </c>
      <c r="D21" s="111"/>
      <c r="E21" s="59"/>
      <c r="F21" s="1"/>
      <c r="G21" s="13">
        <v>7575</v>
      </c>
      <c r="H21" s="1"/>
      <c r="I21" s="1"/>
      <c r="J21" s="13">
        <v>6741</v>
      </c>
      <c r="K21" s="1"/>
      <c r="L21" s="1"/>
      <c r="M21" s="48">
        <f>+J21-G21</f>
        <v>-834</v>
      </c>
      <c r="N21" s="1"/>
      <c r="O21" s="119">
        <v>-11</v>
      </c>
      <c r="P21" s="119"/>
      <c r="Q21" s="1"/>
      <c r="R21" s="1"/>
      <c r="S21" s="36">
        <v>225.63</v>
      </c>
      <c r="T21" s="1"/>
      <c r="U21" s="62">
        <v>29.9</v>
      </c>
      <c r="V21" s="58"/>
    </row>
    <row r="22" spans="2:22" ht="18.75" customHeight="1">
      <c r="B22" s="1"/>
      <c r="C22" s="6"/>
      <c r="D22" s="6"/>
      <c r="E22" s="5"/>
      <c r="F22" s="1"/>
      <c r="G22" s="11"/>
      <c r="H22" s="1"/>
      <c r="I22" s="1"/>
      <c r="J22" s="13"/>
      <c r="K22" s="1"/>
      <c r="L22" s="1"/>
      <c r="M22" s="19"/>
      <c r="N22" s="1"/>
      <c r="O22" s="119"/>
      <c r="P22" s="119"/>
      <c r="Q22" s="1"/>
      <c r="R22" s="1"/>
      <c r="S22" s="36"/>
      <c r="T22" s="1"/>
      <c r="U22" s="62"/>
      <c r="V22" s="58"/>
    </row>
    <row r="23" spans="2:22" ht="18.75" customHeight="1">
      <c r="B23" s="99" t="s">
        <v>70</v>
      </c>
      <c r="C23" s="121"/>
      <c r="D23" s="26"/>
      <c r="E23" s="27"/>
      <c r="F23" s="22"/>
      <c r="G23" s="55">
        <f>SUM(G24:G32)</f>
        <v>27640</v>
      </c>
      <c r="H23" s="22"/>
      <c r="I23" s="22"/>
      <c r="J23" s="28">
        <f>SUM(J24:J32)</f>
        <v>28744</v>
      </c>
      <c r="K23" s="22"/>
      <c r="L23" s="122">
        <f>+J23-G23</f>
        <v>1104</v>
      </c>
      <c r="M23" s="122"/>
      <c r="N23" s="22"/>
      <c r="O23" s="123">
        <f>+L23/J23*100</f>
        <v>3.84080155858614</v>
      </c>
      <c r="P23" s="123"/>
      <c r="Q23" s="22"/>
      <c r="R23" s="22"/>
      <c r="S23" s="30">
        <v>405.72</v>
      </c>
      <c r="T23" s="22"/>
      <c r="U23" s="63">
        <f>+ROUND(J23/S23,1)</f>
        <v>70.8</v>
      </c>
      <c r="V23" s="58"/>
    </row>
    <row r="24" spans="2:22" ht="18.75" customHeight="1">
      <c r="B24" s="1"/>
      <c r="C24" s="111" t="s">
        <v>71</v>
      </c>
      <c r="D24" s="111"/>
      <c r="E24" s="59"/>
      <c r="F24" s="1"/>
      <c r="G24" s="13">
        <v>9224</v>
      </c>
      <c r="H24" s="1"/>
      <c r="I24" s="1"/>
      <c r="J24" s="13">
        <v>8702</v>
      </c>
      <c r="K24" s="1"/>
      <c r="L24" s="1"/>
      <c r="M24" s="48">
        <f aca="true" t="shared" si="0" ref="M24:M32">+J24-G24</f>
        <v>-522</v>
      </c>
      <c r="N24" s="1"/>
      <c r="O24" s="119">
        <v>-5.7</v>
      </c>
      <c r="P24" s="119"/>
      <c r="Q24" s="1"/>
      <c r="R24" s="1"/>
      <c r="S24" s="36">
        <v>91.06</v>
      </c>
      <c r="T24" s="1"/>
      <c r="U24" s="64">
        <v>95.6</v>
      </c>
      <c r="V24" s="58"/>
    </row>
    <row r="25" spans="2:22" ht="18.75" customHeight="1">
      <c r="B25" s="1"/>
      <c r="C25" s="111" t="s">
        <v>72</v>
      </c>
      <c r="D25" s="111"/>
      <c r="E25" s="59"/>
      <c r="F25" s="1"/>
      <c r="G25" s="13">
        <v>302</v>
      </c>
      <c r="H25" s="1"/>
      <c r="I25" s="1"/>
      <c r="J25" s="13">
        <v>308</v>
      </c>
      <c r="K25" s="1"/>
      <c r="L25" s="1"/>
      <c r="M25" s="48">
        <f t="shared" si="0"/>
        <v>6</v>
      </c>
      <c r="N25" s="1"/>
      <c r="O25" s="119">
        <v>2</v>
      </c>
      <c r="P25" s="119"/>
      <c r="Q25" s="1"/>
      <c r="R25" s="1"/>
      <c r="S25" s="36">
        <v>4.12</v>
      </c>
      <c r="T25" s="1"/>
      <c r="U25" s="64">
        <v>74.8</v>
      </c>
      <c r="V25" s="58"/>
    </row>
    <row r="26" spans="2:22" ht="18.75" customHeight="1">
      <c r="B26" s="1"/>
      <c r="C26" s="111" t="s">
        <v>73</v>
      </c>
      <c r="D26" s="111"/>
      <c r="E26" s="59"/>
      <c r="F26" s="1"/>
      <c r="G26" s="13">
        <v>3147</v>
      </c>
      <c r="H26" s="1"/>
      <c r="I26" s="1"/>
      <c r="J26" s="13">
        <v>3161</v>
      </c>
      <c r="K26" s="1"/>
      <c r="L26" s="1"/>
      <c r="M26" s="48">
        <f t="shared" si="0"/>
        <v>14</v>
      </c>
      <c r="N26" s="1"/>
      <c r="O26" s="119">
        <v>0.4</v>
      </c>
      <c r="P26" s="119"/>
      <c r="Q26" s="1"/>
      <c r="R26" s="1"/>
      <c r="S26" s="36">
        <v>27.77</v>
      </c>
      <c r="T26" s="1"/>
      <c r="U26" s="64">
        <v>113.8</v>
      </c>
      <c r="V26" s="58"/>
    </row>
    <row r="27" spans="2:22" ht="18.75" customHeight="1">
      <c r="B27" s="1"/>
      <c r="C27" s="111" t="s">
        <v>74</v>
      </c>
      <c r="D27" s="111"/>
      <c r="E27" s="59"/>
      <c r="F27" s="1"/>
      <c r="G27" s="13">
        <v>2144</v>
      </c>
      <c r="H27" s="1"/>
      <c r="I27" s="1"/>
      <c r="J27" s="13">
        <v>2068</v>
      </c>
      <c r="K27" s="1"/>
      <c r="L27" s="1"/>
      <c r="M27" s="48">
        <f t="shared" si="0"/>
        <v>-76</v>
      </c>
      <c r="N27" s="1"/>
      <c r="O27" s="119">
        <v>-3.5</v>
      </c>
      <c r="P27" s="119"/>
      <c r="Q27" s="1"/>
      <c r="R27" s="1"/>
      <c r="S27" s="36">
        <v>18.87</v>
      </c>
      <c r="T27" s="1"/>
      <c r="U27" s="64">
        <v>109.6</v>
      </c>
      <c r="V27" s="58"/>
    </row>
    <row r="28" spans="2:22" ht="18.75" customHeight="1">
      <c r="B28" s="1"/>
      <c r="C28" s="111" t="s">
        <v>75</v>
      </c>
      <c r="D28" s="111"/>
      <c r="E28" s="59"/>
      <c r="F28" s="1"/>
      <c r="G28" s="13">
        <v>0</v>
      </c>
      <c r="H28" s="1"/>
      <c r="I28" s="1"/>
      <c r="J28" s="13">
        <v>2439</v>
      </c>
      <c r="K28" s="1"/>
      <c r="L28" s="1"/>
      <c r="M28" s="48">
        <f t="shared" si="0"/>
        <v>2439</v>
      </c>
      <c r="N28" s="1"/>
      <c r="O28" s="45"/>
      <c r="P28" s="45" t="s">
        <v>76</v>
      </c>
      <c r="Q28" s="1"/>
      <c r="R28" s="1"/>
      <c r="S28" s="36">
        <v>55.5</v>
      </c>
      <c r="T28" s="1"/>
      <c r="U28" s="64">
        <v>43.9</v>
      </c>
      <c r="V28" s="58"/>
    </row>
    <row r="29" spans="2:22" ht="18.75" customHeight="1">
      <c r="B29" s="1"/>
      <c r="C29" s="111" t="s">
        <v>77</v>
      </c>
      <c r="D29" s="111"/>
      <c r="E29" s="59"/>
      <c r="F29" s="1"/>
      <c r="G29" s="13">
        <v>308</v>
      </c>
      <c r="H29" s="1"/>
      <c r="I29" s="1"/>
      <c r="J29" s="13">
        <v>292</v>
      </c>
      <c r="K29" s="1"/>
      <c r="L29" s="1"/>
      <c r="M29" s="48">
        <f t="shared" si="0"/>
        <v>-16</v>
      </c>
      <c r="N29" s="1"/>
      <c r="O29" s="119">
        <v>-5.2</v>
      </c>
      <c r="P29" s="119"/>
      <c r="Q29" s="1"/>
      <c r="R29" s="1"/>
      <c r="S29" s="36">
        <v>20.58</v>
      </c>
      <c r="T29" s="1"/>
      <c r="U29" s="62">
        <v>14.2</v>
      </c>
      <c r="V29" s="58"/>
    </row>
    <row r="30" spans="2:22" ht="18.75" customHeight="1">
      <c r="B30" s="1"/>
      <c r="C30" s="111" t="s">
        <v>78</v>
      </c>
      <c r="D30" s="111"/>
      <c r="E30" s="59"/>
      <c r="F30" s="1"/>
      <c r="G30" s="65">
        <v>9488</v>
      </c>
      <c r="H30" s="1"/>
      <c r="I30" s="6"/>
      <c r="J30" s="65">
        <v>8837</v>
      </c>
      <c r="K30" s="1"/>
      <c r="L30" s="1"/>
      <c r="M30" s="48">
        <f t="shared" si="0"/>
        <v>-651</v>
      </c>
      <c r="N30" s="1"/>
      <c r="O30" s="119">
        <v>-6.9</v>
      </c>
      <c r="P30" s="119"/>
      <c r="Q30" s="1"/>
      <c r="R30" s="1"/>
      <c r="S30" s="36">
        <v>72.62</v>
      </c>
      <c r="T30" s="1"/>
      <c r="U30" s="62">
        <v>121.7</v>
      </c>
      <c r="V30" s="58"/>
    </row>
    <row r="31" spans="2:22" ht="18.75" customHeight="1">
      <c r="B31" s="1"/>
      <c r="C31" s="111" t="s">
        <v>79</v>
      </c>
      <c r="D31" s="111"/>
      <c r="E31" s="59"/>
      <c r="F31" s="1"/>
      <c r="G31" s="65">
        <v>203</v>
      </c>
      <c r="H31" s="1"/>
      <c r="I31" s="6"/>
      <c r="J31" s="65">
        <v>214</v>
      </c>
      <c r="K31" s="1"/>
      <c r="L31" s="1"/>
      <c r="M31" s="48">
        <f t="shared" si="0"/>
        <v>11</v>
      </c>
      <c r="N31" s="1"/>
      <c r="O31" s="119">
        <v>5.4</v>
      </c>
      <c r="P31" s="119"/>
      <c r="Q31" s="1"/>
      <c r="R31" s="1"/>
      <c r="S31" s="36">
        <v>5.98</v>
      </c>
      <c r="T31" s="1"/>
      <c r="U31" s="62">
        <v>35.8</v>
      </c>
      <c r="V31" s="58"/>
    </row>
    <row r="32" spans="2:22" ht="18.75" customHeight="1">
      <c r="B32" s="1"/>
      <c r="C32" s="111" t="s">
        <v>80</v>
      </c>
      <c r="D32" s="111"/>
      <c r="E32" s="59"/>
      <c r="F32" s="1"/>
      <c r="G32" s="13">
        <v>2824</v>
      </c>
      <c r="H32" s="1"/>
      <c r="I32" s="1"/>
      <c r="J32" s="13">
        <v>2723</v>
      </c>
      <c r="K32" s="1"/>
      <c r="L32" s="1"/>
      <c r="M32" s="48">
        <f t="shared" si="0"/>
        <v>-101</v>
      </c>
      <c r="N32" s="1"/>
      <c r="O32" s="119">
        <v>-3.6</v>
      </c>
      <c r="P32" s="119"/>
      <c r="Q32" s="1"/>
      <c r="R32" s="1"/>
      <c r="S32" s="36">
        <v>104.41</v>
      </c>
      <c r="T32" s="1"/>
      <c r="U32" s="62">
        <v>26.1</v>
      </c>
      <c r="V32" s="58"/>
    </row>
    <row r="33" spans="2:21" ht="18.75" customHeight="1">
      <c r="B33" s="2"/>
      <c r="C33" s="2"/>
      <c r="D33" s="2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66"/>
      <c r="Q33" s="2"/>
      <c r="R33" s="2"/>
      <c r="S33" s="2"/>
      <c r="T33" s="2"/>
      <c r="U33" s="2"/>
    </row>
    <row r="34" spans="2:21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.75" customHeight="1">
      <c r="B35" s="1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"/>
      <c r="R35" s="1"/>
      <c r="S35" s="1"/>
      <c r="T35" s="1"/>
      <c r="U35" s="1"/>
    </row>
    <row r="36" spans="2:21" ht="18.75" customHeight="1">
      <c r="B36" s="1"/>
      <c r="C36" s="94" t="s">
        <v>86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1"/>
      <c r="U36" s="1"/>
    </row>
    <row r="37" spans="2:21" ht="18.75" customHeight="1">
      <c r="B37" s="1"/>
      <c r="C37" s="94" t="s">
        <v>87</v>
      </c>
      <c r="D37" s="94"/>
      <c r="E37" s="94"/>
      <c r="F37" s="94"/>
      <c r="G37" s="94"/>
      <c r="H37" s="94"/>
      <c r="I37" s="94"/>
      <c r="J37" s="9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.75" customHeight="1">
      <c r="B38" s="1"/>
      <c r="C38" s="94" t="s">
        <v>88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67"/>
      <c r="O38" s="67"/>
      <c r="P38" s="1"/>
      <c r="Q38" s="1"/>
      <c r="R38" s="1"/>
      <c r="S38" s="1"/>
      <c r="T38" s="1"/>
      <c r="U38" s="1"/>
    </row>
    <row r="39" spans="2:21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42">
    <mergeCell ref="A1:F1"/>
    <mergeCell ref="C21:D21"/>
    <mergeCell ref="C12:C13"/>
    <mergeCell ref="D5:T5"/>
    <mergeCell ref="C9:G9"/>
    <mergeCell ref="G11:J11"/>
    <mergeCell ref="M11:P11"/>
    <mergeCell ref="C19:D19"/>
    <mergeCell ref="T10:T15"/>
    <mergeCell ref="S12:S13"/>
    <mergeCell ref="O29:P29"/>
    <mergeCell ref="O26:P26"/>
    <mergeCell ref="O27:P27"/>
    <mergeCell ref="O23:P23"/>
    <mergeCell ref="O17:P17"/>
    <mergeCell ref="O19:P19"/>
    <mergeCell ref="O20:P20"/>
    <mergeCell ref="O22:P22"/>
    <mergeCell ref="C29:D29"/>
    <mergeCell ref="C26:D26"/>
    <mergeCell ref="B17:C17"/>
    <mergeCell ref="O21:P21"/>
    <mergeCell ref="C24:D24"/>
    <mergeCell ref="C20:D20"/>
    <mergeCell ref="B23:C23"/>
    <mergeCell ref="O24:P24"/>
    <mergeCell ref="C18:D18"/>
    <mergeCell ref="L23:M23"/>
    <mergeCell ref="C31:D31"/>
    <mergeCell ref="O31:P31"/>
    <mergeCell ref="O32:P32"/>
    <mergeCell ref="O30:P30"/>
    <mergeCell ref="C27:D27"/>
    <mergeCell ref="C25:D25"/>
    <mergeCell ref="C37:J37"/>
    <mergeCell ref="C38:M38"/>
    <mergeCell ref="C35:P35"/>
    <mergeCell ref="C36:S36"/>
    <mergeCell ref="C32:D32"/>
    <mergeCell ref="C30:D30"/>
    <mergeCell ref="O25:P25"/>
    <mergeCell ref="C28:D2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2011-03-08T07:17:36Z</cp:lastPrinted>
  <dcterms:created xsi:type="dcterms:W3CDTF">1997-01-08T22:48:59Z</dcterms:created>
  <dcterms:modified xsi:type="dcterms:W3CDTF">2011-03-08T07:17:37Z</dcterms:modified>
  <cp:category/>
  <cp:version/>
  <cp:contentType/>
  <cp:contentStatus/>
</cp:coreProperties>
</file>