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5330" windowHeight="4095" activeTab="0"/>
  </bookViews>
  <sheets>
    <sheet name="第１０４表" sheetId="1" r:id="rId1"/>
  </sheets>
  <definedNames/>
  <calcPr fullCalcOnLoad="1"/>
</workbook>
</file>

<file path=xl/sharedStrings.xml><?xml version="1.0" encoding="utf-8"?>
<sst xmlns="http://schemas.openxmlformats.org/spreadsheetml/2006/main" count="59" uniqueCount="25">
  <si>
    <t>総数</t>
  </si>
  <si>
    <t>年次</t>
  </si>
  <si>
    <t>市立保育園総数</t>
  </si>
  <si>
    <t>第一保育園</t>
  </si>
  <si>
    <t>第二保育園</t>
  </si>
  <si>
    <t>第三保育園</t>
  </si>
  <si>
    <t>園数</t>
  </si>
  <si>
    <t>園児総数</t>
  </si>
  <si>
    <t>０歳</t>
  </si>
  <si>
    <t>１～２歳</t>
  </si>
  <si>
    <t>３歳以上</t>
  </si>
  <si>
    <t>0歳</t>
  </si>
  <si>
    <t>私立保育園</t>
  </si>
  <si>
    <t>第四保育園</t>
  </si>
  <si>
    <t>第五保育園</t>
  </si>
  <si>
    <t>第六保育園</t>
  </si>
  <si>
    <t>私立保育園総数</t>
  </si>
  <si>
    <t>３歳以上</t>
  </si>
  <si>
    <t>資料　：　福祉部子育て支援課</t>
  </si>
  <si>
    <t>（各年４月１日現在）</t>
  </si>
  <si>
    <t>注）市外からの入所児童を含む</t>
  </si>
  <si>
    <t>平成16年度</t>
  </si>
  <si>
    <t>市立保育園</t>
  </si>
  <si>
    <t>市立保育園</t>
  </si>
  <si>
    <t>第  １ ０ ４  表　　　　  保育所園児数の推移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</si>
</sst>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38" fontId="6" fillId="0" borderId="0" xfId="17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7"/>
  <sheetViews>
    <sheetView tabSelected="1" workbookViewId="0" topLeftCell="A4">
      <selection activeCell="AI21" sqref="AI21"/>
    </sheetView>
  </sheetViews>
  <sheetFormatPr defaultColWidth="9.00390625" defaultRowHeight="13.5"/>
  <cols>
    <col min="1" max="1" width="11.00390625" style="0" customWidth="1"/>
    <col min="2" max="2" width="7.625" style="0" customWidth="1"/>
    <col min="3" max="3" width="5.625" style="0" customWidth="1"/>
    <col min="4" max="5" width="2.00390625" style="0" customWidth="1"/>
    <col min="6" max="6" width="4.625" style="0" customWidth="1"/>
    <col min="7" max="8" width="2.00390625" style="0" customWidth="1"/>
    <col min="9" max="9" width="2.375" style="0" customWidth="1"/>
    <col min="10" max="10" width="4.625" style="0" customWidth="1"/>
    <col min="11" max="12" width="3.625" style="0" customWidth="1"/>
    <col min="13" max="13" width="6.125" style="0" customWidth="1"/>
    <col min="14" max="15" width="2.875" style="0" customWidth="1"/>
    <col min="16" max="16" width="2.625" style="0" customWidth="1"/>
    <col min="17" max="17" width="3.625" style="0" customWidth="1"/>
    <col min="18" max="18" width="2.625" style="0" customWidth="1"/>
    <col min="19" max="19" width="2.00390625" style="0" customWidth="1"/>
    <col min="20" max="20" width="6.625" style="0" customWidth="1"/>
    <col min="21" max="21" width="2.375" style="0" customWidth="1"/>
    <col min="22" max="22" width="4.125" style="0" customWidth="1"/>
    <col min="23" max="23" width="2.875" style="0" customWidth="1"/>
    <col min="24" max="24" width="4.625" style="0" customWidth="1"/>
    <col min="25" max="25" width="2.875" style="0" customWidth="1"/>
    <col min="26" max="26" width="5.00390625" style="0" customWidth="1"/>
    <col min="27" max="27" width="2.625" style="0" customWidth="1"/>
    <col min="28" max="29" width="2.375" style="0" customWidth="1"/>
    <col min="30" max="30" width="2.625" style="0" customWidth="1"/>
    <col min="31" max="31" width="1.75390625" style="0" customWidth="1"/>
    <col min="32" max="32" width="2.625" style="0" customWidth="1"/>
    <col min="33" max="33" width="2.125" style="0" customWidth="1"/>
    <col min="34" max="34" width="2.375" style="0" customWidth="1"/>
    <col min="35" max="35" width="5.375" style="0" customWidth="1"/>
    <col min="36" max="37" width="3.625" style="0" customWidth="1"/>
    <col min="38" max="39" width="3.875" style="0" customWidth="1"/>
    <col min="40" max="40" width="5.75390625" style="0" customWidth="1"/>
    <col min="41" max="41" width="2.625" style="0" customWidth="1"/>
    <col min="42" max="42" width="7.25390625" style="0" customWidth="1"/>
    <col min="43" max="43" width="4.50390625" style="0" customWidth="1"/>
    <col min="44" max="44" width="4.125" style="0" customWidth="1"/>
    <col min="45" max="45" width="7.625" style="0" customWidth="1"/>
    <col min="46" max="46" width="3.375" style="0" customWidth="1"/>
    <col min="47" max="47" width="4.625" style="0" customWidth="1"/>
  </cols>
  <sheetData>
    <row r="1" spans="1:47" ht="13.5">
      <c r="A1" s="42"/>
      <c r="B1" s="42"/>
      <c r="C1" s="42"/>
      <c r="D1" s="42"/>
      <c r="E1" s="42"/>
      <c r="F1" s="42"/>
      <c r="G1" s="42"/>
      <c r="H1" s="42"/>
      <c r="I1" s="42"/>
      <c r="J1" s="42"/>
      <c r="AN1" s="41"/>
      <c r="AO1" s="41"/>
      <c r="AP1" s="41"/>
      <c r="AQ1" s="41"/>
      <c r="AR1" s="41"/>
      <c r="AS1" s="41"/>
      <c r="AT1" s="41"/>
      <c r="AU1" s="41"/>
    </row>
    <row r="4" spans="12:35" ht="14.25">
      <c r="L4" s="30" t="s">
        <v>24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47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37" t="s">
        <v>19</v>
      </c>
      <c r="AR6" s="37"/>
      <c r="AS6" s="37"/>
      <c r="AT6" s="37"/>
      <c r="AU6" s="37"/>
    </row>
    <row r="7" spans="1:47" ht="24.75" customHeight="1">
      <c r="A7" s="45" t="s">
        <v>1</v>
      </c>
      <c r="B7" s="48" t="s">
        <v>0</v>
      </c>
      <c r="C7" s="49"/>
      <c r="D7" s="49"/>
      <c r="E7" s="49"/>
      <c r="F7" s="49"/>
      <c r="G7" s="49"/>
      <c r="H7" s="49"/>
      <c r="I7" s="49"/>
      <c r="J7" s="49"/>
      <c r="K7" s="49"/>
      <c r="L7" s="45"/>
      <c r="M7" s="27" t="s">
        <v>22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</row>
    <row r="8" spans="1:47" ht="24.75" customHeight="1">
      <c r="A8" s="46"/>
      <c r="B8" s="39"/>
      <c r="C8" s="40"/>
      <c r="D8" s="40"/>
      <c r="E8" s="40"/>
      <c r="F8" s="40"/>
      <c r="G8" s="40"/>
      <c r="H8" s="40"/>
      <c r="I8" s="40"/>
      <c r="J8" s="40"/>
      <c r="K8" s="40"/>
      <c r="L8" s="47"/>
      <c r="M8" s="43" t="s">
        <v>2</v>
      </c>
      <c r="N8" s="44"/>
      <c r="O8" s="44"/>
      <c r="P8" s="44"/>
      <c r="Q8" s="44"/>
      <c r="R8" s="44"/>
      <c r="S8" s="44"/>
      <c r="T8" s="44"/>
      <c r="U8" s="44"/>
      <c r="V8" s="44"/>
      <c r="W8" s="44"/>
      <c r="X8" s="27" t="s">
        <v>3</v>
      </c>
      <c r="Y8" s="28"/>
      <c r="Z8" s="28"/>
      <c r="AA8" s="28"/>
      <c r="AB8" s="28"/>
      <c r="AC8" s="28"/>
      <c r="AD8" s="28"/>
      <c r="AE8" s="28"/>
      <c r="AF8" s="28"/>
      <c r="AG8" s="29"/>
      <c r="AH8" s="27" t="s">
        <v>4</v>
      </c>
      <c r="AI8" s="28"/>
      <c r="AJ8" s="28"/>
      <c r="AK8" s="28"/>
      <c r="AL8" s="28"/>
      <c r="AM8" s="28"/>
      <c r="AN8" s="28"/>
      <c r="AO8" s="29"/>
      <c r="AP8" s="27" t="s">
        <v>5</v>
      </c>
      <c r="AQ8" s="28"/>
      <c r="AR8" s="28"/>
      <c r="AS8" s="28"/>
      <c r="AT8" s="28"/>
      <c r="AU8" s="28"/>
    </row>
    <row r="9" spans="1:47" ht="24.75" customHeight="1">
      <c r="A9" s="47"/>
      <c r="B9" s="10" t="s">
        <v>6</v>
      </c>
      <c r="C9" s="28" t="s">
        <v>7</v>
      </c>
      <c r="D9" s="28"/>
      <c r="E9" s="29"/>
      <c r="F9" s="27" t="s">
        <v>8</v>
      </c>
      <c r="G9" s="28"/>
      <c r="H9" s="29"/>
      <c r="I9" s="27" t="s">
        <v>9</v>
      </c>
      <c r="J9" s="29"/>
      <c r="K9" s="27" t="s">
        <v>10</v>
      </c>
      <c r="L9" s="29"/>
      <c r="M9" s="7" t="s">
        <v>6</v>
      </c>
      <c r="N9" s="27" t="s">
        <v>7</v>
      </c>
      <c r="O9" s="28"/>
      <c r="P9" s="29"/>
      <c r="Q9" s="27" t="s">
        <v>8</v>
      </c>
      <c r="R9" s="28"/>
      <c r="S9" s="29"/>
      <c r="T9" s="10" t="s">
        <v>9</v>
      </c>
      <c r="U9" s="27" t="s">
        <v>10</v>
      </c>
      <c r="V9" s="28"/>
      <c r="W9" s="28"/>
      <c r="X9" s="27" t="s">
        <v>0</v>
      </c>
      <c r="Y9" s="29"/>
      <c r="Z9" s="27" t="s">
        <v>8</v>
      </c>
      <c r="AA9" s="29"/>
      <c r="AB9" s="27" t="s">
        <v>9</v>
      </c>
      <c r="AC9" s="28"/>
      <c r="AD9" s="29"/>
      <c r="AE9" s="27" t="s">
        <v>10</v>
      </c>
      <c r="AF9" s="28"/>
      <c r="AG9" s="29"/>
      <c r="AH9" s="27" t="s">
        <v>0</v>
      </c>
      <c r="AI9" s="29"/>
      <c r="AJ9" s="27" t="s">
        <v>8</v>
      </c>
      <c r="AK9" s="29"/>
      <c r="AL9" s="31" t="s">
        <v>9</v>
      </c>
      <c r="AM9" s="32"/>
      <c r="AN9" s="27" t="s">
        <v>10</v>
      </c>
      <c r="AO9" s="29"/>
      <c r="AP9" s="10" t="s">
        <v>0</v>
      </c>
      <c r="AQ9" s="27" t="s">
        <v>11</v>
      </c>
      <c r="AR9" s="29"/>
      <c r="AS9" s="10" t="s">
        <v>9</v>
      </c>
      <c r="AT9" s="27" t="s">
        <v>10</v>
      </c>
      <c r="AU9" s="28"/>
    </row>
    <row r="10" spans="1:47" ht="9" customHeight="1">
      <c r="A10" s="9"/>
      <c r="B10" s="2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1:47" ht="12" customHeight="1">
      <c r="A11" s="9" t="s">
        <v>21</v>
      </c>
      <c r="B11" s="14">
        <f aca="true" t="shared" si="0" ref="B11:B17">M11+AI27</f>
        <v>13</v>
      </c>
      <c r="C11" s="51">
        <f aca="true" t="shared" si="1" ref="C11:C16">F11+I11+K11</f>
        <v>1433</v>
      </c>
      <c r="D11" s="51"/>
      <c r="E11" s="51"/>
      <c r="F11" s="25">
        <f aca="true" t="shared" si="2" ref="F11:F17">+Q11+AN27</f>
        <v>115</v>
      </c>
      <c r="G11" s="25"/>
      <c r="H11" s="16"/>
      <c r="I11" s="35">
        <f aca="true" t="shared" si="3" ref="I11:I17">+T11+AP27</f>
        <v>433</v>
      </c>
      <c r="J11" s="35"/>
      <c r="K11" s="35">
        <f aca="true" t="shared" si="4" ref="K11:K17">+U11+AR27</f>
        <v>885</v>
      </c>
      <c r="L11" s="35"/>
      <c r="M11" s="17">
        <v>6</v>
      </c>
      <c r="N11" s="35">
        <f aca="true" t="shared" si="5" ref="N11:N17">+X11+AH11+AP11+B27+X27+M27</f>
        <v>622</v>
      </c>
      <c r="O11" s="35"/>
      <c r="P11" s="35"/>
      <c r="Q11" s="35">
        <f aca="true" t="shared" si="6" ref="Q11:Q17">+Z11+AJ11+AQ11+C27+Z27+O27</f>
        <v>48</v>
      </c>
      <c r="R11" s="35"/>
      <c r="S11" s="35"/>
      <c r="T11" s="17">
        <f aca="true" t="shared" si="7" ref="T11:T16">+AB11+AM11+AS11+AB27+R27+F27</f>
        <v>170</v>
      </c>
      <c r="U11" s="35">
        <f aca="true" t="shared" si="8" ref="U11:U17">+AE11+AN11+AT11+AF27+J27+U27</f>
        <v>371</v>
      </c>
      <c r="V11" s="35"/>
      <c r="W11" s="35"/>
      <c r="X11" s="21">
        <f aca="true" t="shared" si="9" ref="X11:X17">SUM(Z11:AG11)</f>
        <v>118</v>
      </c>
      <c r="Y11" s="18"/>
      <c r="Z11" s="11">
        <v>11</v>
      </c>
      <c r="AA11" s="12"/>
      <c r="AB11" s="34">
        <v>39</v>
      </c>
      <c r="AC11" s="34"/>
      <c r="AD11" s="34"/>
      <c r="AE11" s="34">
        <v>68</v>
      </c>
      <c r="AF11" s="34"/>
      <c r="AG11" s="34"/>
      <c r="AH11" s="34">
        <f aca="true" t="shared" si="10" ref="AH11:AH16">SUM(AJ11:AN11)</f>
        <v>97</v>
      </c>
      <c r="AI11" s="34"/>
      <c r="AJ11" s="34">
        <v>7</v>
      </c>
      <c r="AK11" s="34"/>
      <c r="AL11" s="33">
        <v>33</v>
      </c>
      <c r="AM11" s="33"/>
      <c r="AN11" s="34">
        <v>57</v>
      </c>
      <c r="AO11" s="34"/>
      <c r="AP11" s="18">
        <f aca="true" t="shared" si="11" ref="AP11:AP17">SUM(AQ11:AU11)</f>
        <v>84</v>
      </c>
      <c r="AQ11" s="34">
        <v>6</v>
      </c>
      <c r="AR11" s="34"/>
      <c r="AS11" s="12">
        <v>25</v>
      </c>
      <c r="AT11" s="34">
        <v>53</v>
      </c>
      <c r="AU11" s="34"/>
    </row>
    <row r="12" spans="1:47" ht="12" customHeight="1">
      <c r="A12" s="3" t="str">
        <f>+"        "&amp;17</f>
        <v>        17</v>
      </c>
      <c r="B12" s="14">
        <f t="shared" si="0"/>
        <v>13</v>
      </c>
      <c r="C12" s="51">
        <f t="shared" si="1"/>
        <v>1468</v>
      </c>
      <c r="D12" s="51"/>
      <c r="E12" s="51"/>
      <c r="F12" s="25">
        <f t="shared" si="2"/>
        <v>114</v>
      </c>
      <c r="G12" s="25"/>
      <c r="H12" s="16"/>
      <c r="I12" s="35">
        <f t="shared" si="3"/>
        <v>448</v>
      </c>
      <c r="J12" s="35"/>
      <c r="K12" s="35">
        <f t="shared" si="4"/>
        <v>906</v>
      </c>
      <c r="L12" s="35"/>
      <c r="M12" s="17">
        <v>6</v>
      </c>
      <c r="N12" s="35">
        <f t="shared" si="5"/>
        <v>654</v>
      </c>
      <c r="O12" s="35"/>
      <c r="P12" s="35"/>
      <c r="Q12" s="35">
        <f t="shared" si="6"/>
        <v>50</v>
      </c>
      <c r="R12" s="35"/>
      <c r="S12" s="35"/>
      <c r="T12" s="17">
        <f t="shared" si="7"/>
        <v>180</v>
      </c>
      <c r="U12" s="35">
        <f t="shared" si="8"/>
        <v>392</v>
      </c>
      <c r="V12" s="35"/>
      <c r="W12" s="35"/>
      <c r="X12" s="21">
        <f t="shared" si="9"/>
        <v>133</v>
      </c>
      <c r="Y12" s="18"/>
      <c r="Z12" s="11">
        <v>10</v>
      </c>
      <c r="AA12" s="12"/>
      <c r="AB12" s="34">
        <v>50</v>
      </c>
      <c r="AC12" s="34"/>
      <c r="AD12" s="34"/>
      <c r="AE12" s="34">
        <v>73</v>
      </c>
      <c r="AF12" s="34"/>
      <c r="AG12" s="34"/>
      <c r="AH12" s="34">
        <f t="shared" si="10"/>
        <v>99</v>
      </c>
      <c r="AI12" s="34"/>
      <c r="AJ12" s="34">
        <v>6</v>
      </c>
      <c r="AK12" s="34"/>
      <c r="AL12" s="33">
        <v>32</v>
      </c>
      <c r="AM12" s="33"/>
      <c r="AN12" s="34">
        <v>61</v>
      </c>
      <c r="AO12" s="34"/>
      <c r="AP12" s="18">
        <f t="shared" si="11"/>
        <v>89</v>
      </c>
      <c r="AQ12" s="34">
        <v>5</v>
      </c>
      <c r="AR12" s="34"/>
      <c r="AS12" s="12">
        <v>25</v>
      </c>
      <c r="AT12" s="34">
        <v>59</v>
      </c>
      <c r="AU12" s="34"/>
    </row>
    <row r="13" spans="1:47" ht="12" customHeight="1">
      <c r="A13" s="3" t="str">
        <f>+"        "&amp;18</f>
        <v>        18</v>
      </c>
      <c r="B13" s="14">
        <f t="shared" si="0"/>
        <v>13</v>
      </c>
      <c r="C13" s="51">
        <f t="shared" si="1"/>
        <v>1467</v>
      </c>
      <c r="D13" s="51"/>
      <c r="E13" s="51"/>
      <c r="F13" s="25">
        <f t="shared" si="2"/>
        <v>121</v>
      </c>
      <c r="G13" s="25"/>
      <c r="H13" s="16"/>
      <c r="I13" s="35">
        <f t="shared" si="3"/>
        <v>449</v>
      </c>
      <c r="J13" s="35"/>
      <c r="K13" s="35">
        <f t="shared" si="4"/>
        <v>897</v>
      </c>
      <c r="L13" s="35"/>
      <c r="M13" s="17">
        <v>6</v>
      </c>
      <c r="N13" s="35">
        <f t="shared" si="5"/>
        <v>633</v>
      </c>
      <c r="O13" s="35"/>
      <c r="P13" s="35"/>
      <c r="Q13" s="35">
        <f t="shared" si="6"/>
        <v>42</v>
      </c>
      <c r="R13" s="35"/>
      <c r="S13" s="35"/>
      <c r="T13" s="17">
        <f t="shared" si="7"/>
        <v>181</v>
      </c>
      <c r="U13" s="35">
        <f t="shared" si="8"/>
        <v>378</v>
      </c>
      <c r="V13" s="35"/>
      <c r="W13" s="35"/>
      <c r="X13" s="21">
        <f t="shared" si="9"/>
        <v>133</v>
      </c>
      <c r="Y13" s="18"/>
      <c r="Z13" s="11">
        <v>10</v>
      </c>
      <c r="AA13" s="12"/>
      <c r="AB13" s="34">
        <v>50</v>
      </c>
      <c r="AC13" s="34"/>
      <c r="AD13" s="34"/>
      <c r="AE13" s="33">
        <v>73</v>
      </c>
      <c r="AF13" s="33"/>
      <c r="AG13" s="33"/>
      <c r="AH13" s="34">
        <f t="shared" si="10"/>
        <v>99</v>
      </c>
      <c r="AI13" s="34"/>
      <c r="AJ13" s="33">
        <v>7</v>
      </c>
      <c r="AK13" s="33"/>
      <c r="AL13" s="33">
        <v>32</v>
      </c>
      <c r="AM13" s="33"/>
      <c r="AN13" s="33">
        <v>60</v>
      </c>
      <c r="AO13" s="33"/>
      <c r="AP13" s="18">
        <f t="shared" si="11"/>
        <v>83</v>
      </c>
      <c r="AQ13" s="34">
        <v>3</v>
      </c>
      <c r="AR13" s="34"/>
      <c r="AS13" s="12">
        <v>25</v>
      </c>
      <c r="AT13" s="34">
        <v>55</v>
      </c>
      <c r="AU13" s="34"/>
    </row>
    <row r="14" spans="1:47" ht="12" customHeight="1">
      <c r="A14" s="3" t="str">
        <f>+"        "&amp;19</f>
        <v>        19</v>
      </c>
      <c r="B14" s="14">
        <f t="shared" si="0"/>
        <v>13</v>
      </c>
      <c r="C14" s="51">
        <f t="shared" si="1"/>
        <v>1469</v>
      </c>
      <c r="D14" s="51"/>
      <c r="E14" s="51"/>
      <c r="F14" s="25">
        <f t="shared" si="2"/>
        <v>114</v>
      </c>
      <c r="G14" s="25"/>
      <c r="H14" s="16"/>
      <c r="I14" s="35">
        <f t="shared" si="3"/>
        <v>453</v>
      </c>
      <c r="J14" s="35"/>
      <c r="K14" s="35">
        <f t="shared" si="4"/>
        <v>902</v>
      </c>
      <c r="L14" s="35"/>
      <c r="M14" s="17">
        <v>6</v>
      </c>
      <c r="N14" s="35">
        <f t="shared" si="5"/>
        <v>623</v>
      </c>
      <c r="O14" s="35"/>
      <c r="P14" s="35"/>
      <c r="Q14" s="35">
        <f t="shared" si="6"/>
        <v>42</v>
      </c>
      <c r="R14" s="35"/>
      <c r="S14" s="35"/>
      <c r="T14" s="17">
        <f t="shared" si="7"/>
        <v>179</v>
      </c>
      <c r="U14" s="35">
        <f t="shared" si="8"/>
        <v>370</v>
      </c>
      <c r="V14" s="35"/>
      <c r="W14" s="35"/>
      <c r="X14" s="21">
        <f t="shared" si="9"/>
        <v>135</v>
      </c>
      <c r="Y14" s="18"/>
      <c r="Z14" s="11">
        <v>10</v>
      </c>
      <c r="AA14" s="12"/>
      <c r="AB14" s="33">
        <v>48</v>
      </c>
      <c r="AC14" s="33"/>
      <c r="AD14" s="33"/>
      <c r="AE14" s="33">
        <v>77</v>
      </c>
      <c r="AF14" s="33"/>
      <c r="AG14" s="33"/>
      <c r="AH14" s="34">
        <f t="shared" si="10"/>
        <v>99</v>
      </c>
      <c r="AI14" s="34"/>
      <c r="AJ14" s="33">
        <v>7</v>
      </c>
      <c r="AK14" s="33"/>
      <c r="AL14" s="33">
        <v>32</v>
      </c>
      <c r="AM14" s="33"/>
      <c r="AN14" s="33">
        <v>60</v>
      </c>
      <c r="AO14" s="33"/>
      <c r="AP14" s="18">
        <f t="shared" si="11"/>
        <v>74</v>
      </c>
      <c r="AQ14" s="33">
        <v>3</v>
      </c>
      <c r="AR14" s="33"/>
      <c r="AS14" s="12">
        <v>24</v>
      </c>
      <c r="AT14" s="33">
        <v>47</v>
      </c>
      <c r="AU14" s="33"/>
    </row>
    <row r="15" spans="1:47" ht="12" customHeight="1">
      <c r="A15" s="3" t="str">
        <f>+"        "&amp;20</f>
        <v>        20</v>
      </c>
      <c r="B15" s="14">
        <f t="shared" si="0"/>
        <v>13</v>
      </c>
      <c r="C15" s="51">
        <f t="shared" si="1"/>
        <v>1481</v>
      </c>
      <c r="D15" s="51"/>
      <c r="E15" s="51"/>
      <c r="F15" s="26">
        <f t="shared" si="2"/>
        <v>116</v>
      </c>
      <c r="G15" s="26"/>
      <c r="H15" s="4"/>
      <c r="I15" s="36">
        <f t="shared" si="3"/>
        <v>472</v>
      </c>
      <c r="J15" s="36"/>
      <c r="K15" s="36">
        <f t="shared" si="4"/>
        <v>893</v>
      </c>
      <c r="L15" s="36"/>
      <c r="M15" s="13">
        <v>6</v>
      </c>
      <c r="N15" s="35">
        <f t="shared" si="5"/>
        <v>635</v>
      </c>
      <c r="O15" s="35"/>
      <c r="P15" s="35"/>
      <c r="Q15" s="35">
        <f t="shared" si="6"/>
        <v>41</v>
      </c>
      <c r="R15" s="35"/>
      <c r="S15" s="35"/>
      <c r="T15" s="17">
        <f t="shared" si="7"/>
        <v>191</v>
      </c>
      <c r="U15" s="35">
        <f t="shared" si="8"/>
        <v>372</v>
      </c>
      <c r="V15" s="35"/>
      <c r="W15" s="35"/>
      <c r="X15" s="11">
        <f t="shared" si="9"/>
        <v>136</v>
      </c>
      <c r="Y15" s="12"/>
      <c r="Z15" s="11">
        <v>10</v>
      </c>
      <c r="AA15" s="12"/>
      <c r="AB15" s="33">
        <v>49</v>
      </c>
      <c r="AC15" s="33"/>
      <c r="AD15" s="33"/>
      <c r="AE15" s="33">
        <v>77</v>
      </c>
      <c r="AF15" s="33"/>
      <c r="AG15" s="33"/>
      <c r="AH15" s="33">
        <f t="shared" si="10"/>
        <v>96</v>
      </c>
      <c r="AI15" s="33"/>
      <c r="AJ15" s="33">
        <v>7</v>
      </c>
      <c r="AK15" s="33"/>
      <c r="AL15" s="33">
        <v>31</v>
      </c>
      <c r="AM15" s="33"/>
      <c r="AN15" s="33">
        <v>58</v>
      </c>
      <c r="AO15" s="33"/>
      <c r="AP15" s="12">
        <f t="shared" si="11"/>
        <v>80</v>
      </c>
      <c r="AQ15" s="33">
        <v>2</v>
      </c>
      <c r="AR15" s="33"/>
      <c r="AS15" s="12">
        <v>31</v>
      </c>
      <c r="AT15" s="33">
        <v>47</v>
      </c>
      <c r="AU15" s="33"/>
    </row>
    <row r="16" spans="1:47" ht="12" customHeight="1">
      <c r="A16" s="3" t="str">
        <f>+"        "&amp;21</f>
        <v>        21</v>
      </c>
      <c r="B16" s="14">
        <f t="shared" si="0"/>
        <v>13</v>
      </c>
      <c r="C16" s="51">
        <f t="shared" si="1"/>
        <v>1486</v>
      </c>
      <c r="D16" s="51"/>
      <c r="E16" s="51"/>
      <c r="F16" s="26">
        <f t="shared" si="2"/>
        <v>114</v>
      </c>
      <c r="G16" s="26"/>
      <c r="H16" s="4"/>
      <c r="I16" s="36">
        <f t="shared" si="3"/>
        <v>463</v>
      </c>
      <c r="J16" s="36"/>
      <c r="K16" s="36">
        <f t="shared" si="4"/>
        <v>909</v>
      </c>
      <c r="L16" s="36"/>
      <c r="M16" s="13">
        <v>6</v>
      </c>
      <c r="N16" s="35">
        <f t="shared" si="5"/>
        <v>622</v>
      </c>
      <c r="O16" s="35"/>
      <c r="P16" s="35"/>
      <c r="Q16" s="35">
        <f t="shared" si="6"/>
        <v>40</v>
      </c>
      <c r="R16" s="35"/>
      <c r="S16" s="35"/>
      <c r="T16" s="17">
        <f t="shared" si="7"/>
        <v>177</v>
      </c>
      <c r="U16" s="35">
        <f t="shared" si="8"/>
        <v>378</v>
      </c>
      <c r="V16" s="35"/>
      <c r="W16" s="35"/>
      <c r="X16" s="11">
        <f t="shared" si="9"/>
        <v>135</v>
      </c>
      <c r="Y16" s="12"/>
      <c r="Z16" s="11">
        <v>8</v>
      </c>
      <c r="AA16" s="12"/>
      <c r="AB16" s="33">
        <v>49</v>
      </c>
      <c r="AC16" s="33"/>
      <c r="AD16" s="33"/>
      <c r="AE16" s="33">
        <v>78</v>
      </c>
      <c r="AF16" s="33"/>
      <c r="AG16" s="33"/>
      <c r="AH16" s="33">
        <f t="shared" si="10"/>
        <v>93</v>
      </c>
      <c r="AI16" s="33"/>
      <c r="AJ16" s="33">
        <v>7</v>
      </c>
      <c r="AK16" s="33"/>
      <c r="AL16" s="33">
        <v>27</v>
      </c>
      <c r="AM16" s="33"/>
      <c r="AN16" s="33">
        <v>59</v>
      </c>
      <c r="AO16" s="33"/>
      <c r="AP16" s="12">
        <f t="shared" si="11"/>
        <v>73</v>
      </c>
      <c r="AQ16" s="33">
        <v>3</v>
      </c>
      <c r="AR16" s="33"/>
      <c r="AS16" s="12">
        <v>20</v>
      </c>
      <c r="AT16" s="33">
        <v>50</v>
      </c>
      <c r="AU16" s="33"/>
    </row>
    <row r="17" spans="1:47" ht="12" customHeight="1">
      <c r="A17" s="3" t="str">
        <f>+"        "&amp;22</f>
        <v>        22</v>
      </c>
      <c r="B17" s="14">
        <f t="shared" si="0"/>
        <v>13</v>
      </c>
      <c r="C17" s="51">
        <f>F17+I17+K17</f>
        <v>1506</v>
      </c>
      <c r="D17" s="51"/>
      <c r="E17" s="51"/>
      <c r="F17" s="26">
        <f t="shared" si="2"/>
        <v>118</v>
      </c>
      <c r="G17" s="26"/>
      <c r="H17" s="4"/>
      <c r="I17" s="36">
        <f t="shared" si="3"/>
        <v>489</v>
      </c>
      <c r="J17" s="36"/>
      <c r="K17" s="36">
        <f t="shared" si="4"/>
        <v>899</v>
      </c>
      <c r="L17" s="36"/>
      <c r="M17" s="13">
        <v>6</v>
      </c>
      <c r="N17" s="35">
        <f t="shared" si="5"/>
        <v>618</v>
      </c>
      <c r="O17" s="35"/>
      <c r="P17" s="35"/>
      <c r="Q17" s="35">
        <f t="shared" si="6"/>
        <v>42</v>
      </c>
      <c r="R17" s="35"/>
      <c r="S17" s="35"/>
      <c r="T17" s="17">
        <f>+AB17+AL17+AS17+AB33+R33+F33</f>
        <v>203</v>
      </c>
      <c r="U17" s="35">
        <f t="shared" si="8"/>
        <v>373</v>
      </c>
      <c r="V17" s="35"/>
      <c r="W17" s="35"/>
      <c r="X17" s="11">
        <f t="shared" si="9"/>
        <v>136</v>
      </c>
      <c r="Y17" s="12"/>
      <c r="Z17" s="11">
        <v>8</v>
      </c>
      <c r="AA17" s="12"/>
      <c r="AB17" s="33">
        <v>49</v>
      </c>
      <c r="AC17" s="33"/>
      <c r="AD17" s="33"/>
      <c r="AE17" s="33">
        <v>79</v>
      </c>
      <c r="AF17" s="33"/>
      <c r="AG17" s="33"/>
      <c r="AH17" s="33">
        <f>SUM(AJ17:AN17)</f>
        <v>90</v>
      </c>
      <c r="AI17" s="33"/>
      <c r="AJ17" s="33">
        <v>7</v>
      </c>
      <c r="AK17" s="33"/>
      <c r="AL17" s="33">
        <v>27</v>
      </c>
      <c r="AM17" s="33"/>
      <c r="AN17" s="33">
        <v>56</v>
      </c>
      <c r="AO17" s="33"/>
      <c r="AP17" s="12">
        <f t="shared" si="11"/>
        <v>67</v>
      </c>
      <c r="AQ17" s="33">
        <v>3</v>
      </c>
      <c r="AR17" s="33"/>
      <c r="AS17" s="12">
        <v>20</v>
      </c>
      <c r="AT17" s="33">
        <v>44</v>
      </c>
      <c r="AU17" s="33"/>
    </row>
    <row r="18" spans="1:47" ht="9" customHeight="1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5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5"/>
      <c r="AJ22" s="5"/>
      <c r="AK22" s="5"/>
      <c r="AL22" s="5"/>
      <c r="AM22" s="5"/>
      <c r="AN22" s="5"/>
      <c r="AO22" s="5"/>
      <c r="AP22" s="1"/>
      <c r="AQ22" s="1"/>
      <c r="AR22" s="1"/>
      <c r="AS22" s="1"/>
      <c r="AT22" s="1"/>
      <c r="AU22" s="1"/>
    </row>
    <row r="23" spans="1:47" ht="24.75" customHeight="1">
      <c r="A23" s="45" t="s">
        <v>1</v>
      </c>
      <c r="B23" s="27" t="s">
        <v>23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9"/>
      <c r="AI23" s="27" t="s">
        <v>12</v>
      </c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1"/>
      <c r="AU23" s="1"/>
    </row>
    <row r="24" spans="1:47" ht="24.75" customHeight="1">
      <c r="A24" s="46"/>
      <c r="B24" s="50" t="s">
        <v>13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 t="s">
        <v>14</v>
      </c>
      <c r="N24" s="50"/>
      <c r="O24" s="50"/>
      <c r="P24" s="50"/>
      <c r="Q24" s="50"/>
      <c r="R24" s="50"/>
      <c r="S24" s="50"/>
      <c r="T24" s="50"/>
      <c r="U24" s="50"/>
      <c r="V24" s="50"/>
      <c r="W24" s="27"/>
      <c r="X24" s="27" t="s">
        <v>15</v>
      </c>
      <c r="Y24" s="28"/>
      <c r="Z24" s="28"/>
      <c r="AA24" s="28"/>
      <c r="AB24" s="28"/>
      <c r="AC24" s="28"/>
      <c r="AD24" s="28"/>
      <c r="AE24" s="28"/>
      <c r="AF24" s="28"/>
      <c r="AG24" s="28"/>
      <c r="AH24" s="29"/>
      <c r="AI24" s="39" t="s">
        <v>16</v>
      </c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1"/>
      <c r="AU24" s="1"/>
    </row>
    <row r="25" spans="1:47" ht="24.75" customHeight="1">
      <c r="A25" s="47"/>
      <c r="B25" s="10" t="s">
        <v>0</v>
      </c>
      <c r="C25" s="50" t="s">
        <v>8</v>
      </c>
      <c r="D25" s="50"/>
      <c r="E25" s="50"/>
      <c r="F25" s="50" t="s">
        <v>9</v>
      </c>
      <c r="G25" s="50"/>
      <c r="H25" s="50"/>
      <c r="I25" s="50"/>
      <c r="J25" s="50" t="s">
        <v>10</v>
      </c>
      <c r="K25" s="50"/>
      <c r="L25" s="50"/>
      <c r="M25" s="50" t="s">
        <v>0</v>
      </c>
      <c r="N25" s="50"/>
      <c r="O25" s="50" t="s">
        <v>8</v>
      </c>
      <c r="P25" s="50"/>
      <c r="Q25" s="50"/>
      <c r="R25" s="50" t="s">
        <v>9</v>
      </c>
      <c r="S25" s="50"/>
      <c r="T25" s="50"/>
      <c r="U25" s="50" t="s">
        <v>17</v>
      </c>
      <c r="V25" s="50"/>
      <c r="W25" s="27"/>
      <c r="X25" s="27" t="s">
        <v>0</v>
      </c>
      <c r="Y25" s="28"/>
      <c r="Z25" s="27" t="s">
        <v>8</v>
      </c>
      <c r="AA25" s="29"/>
      <c r="AB25" s="28" t="s">
        <v>9</v>
      </c>
      <c r="AC25" s="28"/>
      <c r="AD25" s="28"/>
      <c r="AE25" s="29"/>
      <c r="AF25" s="27" t="s">
        <v>10</v>
      </c>
      <c r="AG25" s="28"/>
      <c r="AH25" s="29"/>
      <c r="AI25" s="27" t="s">
        <v>6</v>
      </c>
      <c r="AJ25" s="29"/>
      <c r="AK25" s="27" t="s">
        <v>7</v>
      </c>
      <c r="AL25" s="28"/>
      <c r="AM25" s="29"/>
      <c r="AN25" s="27" t="s">
        <v>8</v>
      </c>
      <c r="AO25" s="29"/>
      <c r="AP25" s="27" t="s">
        <v>9</v>
      </c>
      <c r="AQ25" s="29"/>
      <c r="AR25" s="27" t="s">
        <v>10</v>
      </c>
      <c r="AS25" s="28"/>
      <c r="AT25" s="1"/>
      <c r="AU25" s="1"/>
    </row>
    <row r="26" spans="1:47" ht="9" customHeight="1">
      <c r="A26" s="3"/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/>
      <c r="U26" s="5"/>
      <c r="V26" s="5"/>
      <c r="W26" s="5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" customHeight="1">
      <c r="A27" s="9" t="s">
        <v>21</v>
      </c>
      <c r="B27" s="18">
        <f aca="true" t="shared" si="12" ref="B27:B33">SUM(C27:J27)</f>
        <v>112</v>
      </c>
      <c r="C27" s="34">
        <v>4</v>
      </c>
      <c r="D27" s="34"/>
      <c r="E27" s="34"/>
      <c r="F27" s="34">
        <v>37</v>
      </c>
      <c r="G27" s="34"/>
      <c r="H27" s="34"/>
      <c r="I27" s="34"/>
      <c r="J27" s="34">
        <v>71</v>
      </c>
      <c r="K27" s="34"/>
      <c r="L27" s="34"/>
      <c r="M27" s="34">
        <f aca="true" t="shared" si="13" ref="M27:M32">SUM(O27:W27)</f>
        <v>75</v>
      </c>
      <c r="N27" s="34"/>
      <c r="O27" s="34">
        <v>6</v>
      </c>
      <c r="P27" s="34"/>
      <c r="Q27" s="34"/>
      <c r="R27" s="34">
        <v>22</v>
      </c>
      <c r="S27" s="34"/>
      <c r="T27" s="34"/>
      <c r="U27" s="34">
        <v>47</v>
      </c>
      <c r="V27" s="34"/>
      <c r="W27" s="34"/>
      <c r="X27" s="33">
        <f aca="true" t="shared" si="14" ref="X27:X32">SUM(Z27:AH27)</f>
        <v>136</v>
      </c>
      <c r="Y27" s="33"/>
      <c r="Z27" s="22">
        <v>14</v>
      </c>
      <c r="AA27" s="22"/>
      <c r="AB27" s="33">
        <v>47</v>
      </c>
      <c r="AC27" s="33"/>
      <c r="AD27" s="33"/>
      <c r="AE27" s="33"/>
      <c r="AF27" s="33">
        <v>75</v>
      </c>
      <c r="AG27" s="33"/>
      <c r="AH27" s="33"/>
      <c r="AI27" s="33">
        <v>7</v>
      </c>
      <c r="AJ27" s="33"/>
      <c r="AK27" s="34">
        <f aca="true" t="shared" si="15" ref="AK27:AK32">SUM(AN27:AS27)</f>
        <v>844</v>
      </c>
      <c r="AL27" s="34"/>
      <c r="AM27" s="34"/>
      <c r="AN27" s="34">
        <v>67</v>
      </c>
      <c r="AO27" s="34"/>
      <c r="AP27" s="34">
        <v>263</v>
      </c>
      <c r="AQ27" s="34"/>
      <c r="AR27" s="34">
        <v>514</v>
      </c>
      <c r="AS27" s="34"/>
      <c r="AT27" s="38"/>
      <c r="AU27" s="38"/>
    </row>
    <row r="28" spans="1:47" ht="12" customHeight="1">
      <c r="A28" s="3" t="str">
        <f>+"        "&amp;17</f>
        <v>        17</v>
      </c>
      <c r="B28" s="18">
        <f t="shared" si="12"/>
        <v>119</v>
      </c>
      <c r="C28" s="34">
        <v>9</v>
      </c>
      <c r="D28" s="34"/>
      <c r="E28" s="34"/>
      <c r="F28" s="34">
        <v>36</v>
      </c>
      <c r="G28" s="34"/>
      <c r="H28" s="34"/>
      <c r="I28" s="34"/>
      <c r="J28" s="34">
        <v>74</v>
      </c>
      <c r="K28" s="34"/>
      <c r="L28" s="34"/>
      <c r="M28" s="34">
        <f t="shared" si="13"/>
        <v>77</v>
      </c>
      <c r="N28" s="34"/>
      <c r="O28" s="34">
        <v>6</v>
      </c>
      <c r="P28" s="34"/>
      <c r="Q28" s="34"/>
      <c r="R28" s="34">
        <v>22</v>
      </c>
      <c r="S28" s="34"/>
      <c r="T28" s="34"/>
      <c r="U28" s="34">
        <v>49</v>
      </c>
      <c r="V28" s="34"/>
      <c r="W28" s="34"/>
      <c r="X28" s="33">
        <f t="shared" si="14"/>
        <v>137</v>
      </c>
      <c r="Y28" s="33"/>
      <c r="Z28" s="22">
        <v>14</v>
      </c>
      <c r="AA28" s="22"/>
      <c r="AB28" s="33">
        <v>47</v>
      </c>
      <c r="AC28" s="33"/>
      <c r="AD28" s="33"/>
      <c r="AE28" s="33"/>
      <c r="AF28" s="33">
        <v>76</v>
      </c>
      <c r="AG28" s="33"/>
      <c r="AH28" s="33"/>
      <c r="AI28" s="33">
        <v>7</v>
      </c>
      <c r="AJ28" s="33"/>
      <c r="AK28" s="34">
        <f t="shared" si="15"/>
        <v>846</v>
      </c>
      <c r="AL28" s="34"/>
      <c r="AM28" s="34"/>
      <c r="AN28" s="34">
        <v>64</v>
      </c>
      <c r="AO28" s="34"/>
      <c r="AP28" s="34">
        <v>268</v>
      </c>
      <c r="AQ28" s="34"/>
      <c r="AR28" s="34">
        <v>514</v>
      </c>
      <c r="AS28" s="34"/>
      <c r="AT28" s="38"/>
      <c r="AU28" s="38"/>
    </row>
    <row r="29" spans="1:47" ht="12" customHeight="1">
      <c r="A29" s="3" t="str">
        <f>+"        "&amp;18</f>
        <v>        18</v>
      </c>
      <c r="B29" s="18">
        <f t="shared" si="12"/>
        <v>121</v>
      </c>
      <c r="C29" s="34">
        <v>9</v>
      </c>
      <c r="D29" s="34"/>
      <c r="E29" s="34"/>
      <c r="F29" s="34">
        <v>37</v>
      </c>
      <c r="G29" s="34"/>
      <c r="H29" s="34"/>
      <c r="I29" s="34"/>
      <c r="J29" s="34">
        <v>75</v>
      </c>
      <c r="K29" s="34"/>
      <c r="L29" s="34"/>
      <c r="M29" s="34">
        <f t="shared" si="13"/>
        <v>64</v>
      </c>
      <c r="N29" s="34"/>
      <c r="O29" s="34">
        <v>3</v>
      </c>
      <c r="P29" s="34"/>
      <c r="Q29" s="34"/>
      <c r="R29" s="33">
        <v>22</v>
      </c>
      <c r="S29" s="33"/>
      <c r="T29" s="33"/>
      <c r="U29" s="34">
        <v>39</v>
      </c>
      <c r="V29" s="34"/>
      <c r="W29" s="34"/>
      <c r="X29" s="33">
        <f t="shared" si="14"/>
        <v>133</v>
      </c>
      <c r="Y29" s="33"/>
      <c r="Z29" s="22">
        <v>10</v>
      </c>
      <c r="AA29" s="22"/>
      <c r="AB29" s="33">
        <v>47</v>
      </c>
      <c r="AC29" s="33"/>
      <c r="AD29" s="33"/>
      <c r="AE29" s="33"/>
      <c r="AF29" s="33">
        <v>76</v>
      </c>
      <c r="AG29" s="33"/>
      <c r="AH29" s="33"/>
      <c r="AI29" s="33">
        <v>7</v>
      </c>
      <c r="AJ29" s="33"/>
      <c r="AK29" s="34">
        <f t="shared" si="15"/>
        <v>866</v>
      </c>
      <c r="AL29" s="34"/>
      <c r="AM29" s="34"/>
      <c r="AN29" s="34">
        <v>79</v>
      </c>
      <c r="AO29" s="34"/>
      <c r="AP29" s="33">
        <v>268</v>
      </c>
      <c r="AQ29" s="33"/>
      <c r="AR29" s="33">
        <v>519</v>
      </c>
      <c r="AS29" s="33"/>
      <c r="AT29" s="38"/>
      <c r="AU29" s="38"/>
    </row>
    <row r="30" spans="1:47" ht="12" customHeight="1">
      <c r="A30" s="3" t="str">
        <f>+"        "&amp;19</f>
        <v>        19</v>
      </c>
      <c r="B30" s="18">
        <f t="shared" si="12"/>
        <v>114</v>
      </c>
      <c r="C30" s="34">
        <v>9</v>
      </c>
      <c r="D30" s="34"/>
      <c r="E30" s="34"/>
      <c r="F30" s="33">
        <v>36</v>
      </c>
      <c r="G30" s="33"/>
      <c r="H30" s="33"/>
      <c r="I30" s="33"/>
      <c r="J30" s="33">
        <v>69</v>
      </c>
      <c r="K30" s="33"/>
      <c r="L30" s="33"/>
      <c r="M30" s="34">
        <f t="shared" si="13"/>
        <v>70</v>
      </c>
      <c r="N30" s="34"/>
      <c r="O30" s="33">
        <v>3</v>
      </c>
      <c r="P30" s="33"/>
      <c r="Q30" s="33"/>
      <c r="R30" s="33">
        <v>24</v>
      </c>
      <c r="S30" s="33"/>
      <c r="T30" s="33"/>
      <c r="U30" s="33">
        <v>43</v>
      </c>
      <c r="V30" s="33"/>
      <c r="W30" s="33"/>
      <c r="X30" s="33">
        <f t="shared" si="14"/>
        <v>131</v>
      </c>
      <c r="Y30" s="33"/>
      <c r="Z30" s="22">
        <v>10</v>
      </c>
      <c r="AA30" s="22"/>
      <c r="AB30" s="33">
        <v>47</v>
      </c>
      <c r="AC30" s="33"/>
      <c r="AD30" s="33"/>
      <c r="AE30" s="33"/>
      <c r="AF30" s="33">
        <v>74</v>
      </c>
      <c r="AG30" s="33"/>
      <c r="AH30" s="33"/>
      <c r="AI30" s="33">
        <v>7</v>
      </c>
      <c r="AJ30" s="33"/>
      <c r="AK30" s="33">
        <f t="shared" si="15"/>
        <v>878</v>
      </c>
      <c r="AL30" s="33"/>
      <c r="AM30" s="33"/>
      <c r="AN30" s="33">
        <v>72</v>
      </c>
      <c r="AO30" s="33"/>
      <c r="AP30" s="33">
        <v>274</v>
      </c>
      <c r="AQ30" s="33"/>
      <c r="AR30" s="33">
        <v>532</v>
      </c>
      <c r="AS30" s="33"/>
      <c r="AT30" s="38"/>
      <c r="AU30" s="38"/>
    </row>
    <row r="31" spans="1:47" ht="12" customHeight="1">
      <c r="A31" s="3" t="str">
        <f>+"        "&amp;20</f>
        <v>        20</v>
      </c>
      <c r="B31" s="18">
        <f t="shared" si="12"/>
        <v>119</v>
      </c>
      <c r="C31" s="34">
        <v>9</v>
      </c>
      <c r="D31" s="34"/>
      <c r="E31" s="34"/>
      <c r="F31" s="33">
        <v>37</v>
      </c>
      <c r="G31" s="33"/>
      <c r="H31" s="33"/>
      <c r="I31" s="33"/>
      <c r="J31" s="33">
        <v>73</v>
      </c>
      <c r="K31" s="33"/>
      <c r="L31" s="33"/>
      <c r="M31" s="34">
        <f t="shared" si="13"/>
        <v>72</v>
      </c>
      <c r="N31" s="34"/>
      <c r="O31" s="33">
        <v>3</v>
      </c>
      <c r="P31" s="33"/>
      <c r="Q31" s="33"/>
      <c r="R31" s="33">
        <v>27</v>
      </c>
      <c r="S31" s="33"/>
      <c r="T31" s="33"/>
      <c r="U31" s="33">
        <v>42</v>
      </c>
      <c r="V31" s="33"/>
      <c r="W31" s="33"/>
      <c r="X31" s="33">
        <f t="shared" si="14"/>
        <v>132</v>
      </c>
      <c r="Y31" s="33"/>
      <c r="Z31" s="22">
        <v>10</v>
      </c>
      <c r="AA31" s="22"/>
      <c r="AB31" s="33">
        <v>47</v>
      </c>
      <c r="AC31" s="33"/>
      <c r="AD31" s="33"/>
      <c r="AE31" s="33"/>
      <c r="AF31" s="33">
        <v>75</v>
      </c>
      <c r="AG31" s="33"/>
      <c r="AH31" s="33"/>
      <c r="AI31" s="33">
        <v>7</v>
      </c>
      <c r="AJ31" s="33"/>
      <c r="AK31" s="33">
        <f t="shared" si="15"/>
        <v>877</v>
      </c>
      <c r="AL31" s="33"/>
      <c r="AM31" s="33"/>
      <c r="AN31" s="33">
        <v>75</v>
      </c>
      <c r="AO31" s="33"/>
      <c r="AP31" s="33">
        <v>281</v>
      </c>
      <c r="AQ31" s="33"/>
      <c r="AR31" s="33">
        <v>521</v>
      </c>
      <c r="AS31" s="33"/>
      <c r="AT31" s="5"/>
      <c r="AU31" s="5"/>
    </row>
    <row r="32" spans="1:47" ht="12" customHeight="1">
      <c r="A32" s="3" t="str">
        <f>+"        "&amp;21</f>
        <v>        21</v>
      </c>
      <c r="B32" s="18">
        <f t="shared" si="12"/>
        <v>110</v>
      </c>
      <c r="C32" s="34">
        <v>9</v>
      </c>
      <c r="D32" s="34"/>
      <c r="E32" s="34"/>
      <c r="F32" s="33">
        <v>33</v>
      </c>
      <c r="G32" s="33"/>
      <c r="H32" s="33"/>
      <c r="I32" s="33"/>
      <c r="J32" s="33">
        <v>68</v>
      </c>
      <c r="K32" s="33"/>
      <c r="L32" s="33"/>
      <c r="M32" s="34">
        <f t="shared" si="13"/>
        <v>81</v>
      </c>
      <c r="N32" s="34"/>
      <c r="O32" s="33">
        <v>3</v>
      </c>
      <c r="P32" s="33"/>
      <c r="Q32" s="33"/>
      <c r="R32" s="33">
        <v>28</v>
      </c>
      <c r="S32" s="33"/>
      <c r="T32" s="33"/>
      <c r="U32" s="33">
        <v>50</v>
      </c>
      <c r="V32" s="33"/>
      <c r="W32" s="33"/>
      <c r="X32" s="33">
        <f t="shared" si="14"/>
        <v>130</v>
      </c>
      <c r="Y32" s="33"/>
      <c r="Z32" s="22">
        <v>10</v>
      </c>
      <c r="AA32" s="22"/>
      <c r="AB32" s="33">
        <v>47</v>
      </c>
      <c r="AC32" s="33"/>
      <c r="AD32" s="33"/>
      <c r="AE32" s="33"/>
      <c r="AF32" s="33">
        <v>73</v>
      </c>
      <c r="AG32" s="33"/>
      <c r="AH32" s="33"/>
      <c r="AI32" s="33">
        <v>7</v>
      </c>
      <c r="AJ32" s="33"/>
      <c r="AK32" s="33">
        <f t="shared" si="15"/>
        <v>891</v>
      </c>
      <c r="AL32" s="33"/>
      <c r="AM32" s="33"/>
      <c r="AN32" s="33">
        <v>74</v>
      </c>
      <c r="AO32" s="33"/>
      <c r="AP32" s="33">
        <v>286</v>
      </c>
      <c r="AQ32" s="33"/>
      <c r="AR32" s="33">
        <v>531</v>
      </c>
      <c r="AS32" s="33"/>
      <c r="AT32" s="5"/>
      <c r="AU32" s="5"/>
    </row>
    <row r="33" spans="1:47" ht="12" customHeight="1">
      <c r="A33" s="3" t="str">
        <f>+"        "&amp;22</f>
        <v>        22</v>
      </c>
      <c r="B33" s="24">
        <f t="shared" si="12"/>
        <v>110</v>
      </c>
      <c r="C33" s="33">
        <v>9</v>
      </c>
      <c r="D33" s="33"/>
      <c r="E33" s="33"/>
      <c r="F33" s="33">
        <v>33</v>
      </c>
      <c r="G33" s="33"/>
      <c r="H33" s="33"/>
      <c r="I33" s="33"/>
      <c r="J33" s="33">
        <v>68</v>
      </c>
      <c r="K33" s="33"/>
      <c r="L33" s="33"/>
      <c r="M33" s="33">
        <f>SUM(O33:W33)</f>
        <v>84</v>
      </c>
      <c r="N33" s="33"/>
      <c r="O33" s="33">
        <v>5</v>
      </c>
      <c r="P33" s="33"/>
      <c r="Q33" s="33"/>
      <c r="R33" s="33">
        <v>27</v>
      </c>
      <c r="S33" s="33"/>
      <c r="T33" s="33"/>
      <c r="U33" s="33">
        <v>52</v>
      </c>
      <c r="V33" s="33"/>
      <c r="W33" s="33"/>
      <c r="X33" s="33">
        <f>SUM(Z33:AH33)</f>
        <v>131</v>
      </c>
      <c r="Y33" s="33"/>
      <c r="Z33" s="22">
        <v>10</v>
      </c>
      <c r="AA33" s="22"/>
      <c r="AB33" s="33">
        <v>47</v>
      </c>
      <c r="AC33" s="33"/>
      <c r="AD33" s="33"/>
      <c r="AE33" s="33"/>
      <c r="AF33" s="33">
        <v>74</v>
      </c>
      <c r="AG33" s="33"/>
      <c r="AH33" s="33"/>
      <c r="AI33" s="33">
        <v>7</v>
      </c>
      <c r="AJ33" s="33"/>
      <c r="AK33" s="33">
        <f>SUM(AN33:AS33)</f>
        <v>888</v>
      </c>
      <c r="AL33" s="33"/>
      <c r="AM33" s="33"/>
      <c r="AN33" s="33">
        <v>76</v>
      </c>
      <c r="AO33" s="33"/>
      <c r="AP33" s="33">
        <v>286</v>
      </c>
      <c r="AQ33" s="33"/>
      <c r="AR33" s="33">
        <v>526</v>
      </c>
      <c r="AS33" s="33"/>
      <c r="AT33" s="5"/>
      <c r="AU33" s="5"/>
    </row>
    <row r="34" spans="1:47" ht="9" customHeight="1">
      <c r="A34" s="6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1"/>
      <c r="AU34" s="1"/>
    </row>
    <row r="35" spans="1:47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3.5">
      <c r="A36" s="42" t="s">
        <v>18</v>
      </c>
      <c r="B36" s="42"/>
      <c r="C36" s="42"/>
      <c r="D36" s="42"/>
      <c r="E36" s="42"/>
      <c r="F36" s="4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3.5">
      <c r="A37" s="20" t="s">
        <v>20</v>
      </c>
      <c r="B37" s="20"/>
      <c r="C37" s="20"/>
      <c r="D37" s="15"/>
      <c r="E37" s="15"/>
      <c r="F37" s="1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</sheetData>
  <mergeCells count="266">
    <mergeCell ref="AF32:AH32"/>
    <mergeCell ref="AJ16:AK16"/>
    <mergeCell ref="AN16:AO16"/>
    <mergeCell ref="AN32:AO32"/>
    <mergeCell ref="AI32:AJ32"/>
    <mergeCell ref="AT29:AU29"/>
    <mergeCell ref="AT28:AU28"/>
    <mergeCell ref="AR32:AS32"/>
    <mergeCell ref="AR31:AS31"/>
    <mergeCell ref="AR30:AS30"/>
    <mergeCell ref="AT30:AU30"/>
    <mergeCell ref="AR27:AS27"/>
    <mergeCell ref="C16:E16"/>
    <mergeCell ref="C27:E27"/>
    <mergeCell ref="C28:E28"/>
    <mergeCell ref="U27:W27"/>
    <mergeCell ref="F16:G16"/>
    <mergeCell ref="I16:J16"/>
    <mergeCell ref="K16:L16"/>
    <mergeCell ref="AE16:AG16"/>
    <mergeCell ref="AH16:AI16"/>
    <mergeCell ref="Q16:S16"/>
    <mergeCell ref="R27:T27"/>
    <mergeCell ref="R32:T32"/>
    <mergeCell ref="F27:I27"/>
    <mergeCell ref="F28:I28"/>
    <mergeCell ref="F29:I29"/>
    <mergeCell ref="A36:F36"/>
    <mergeCell ref="F30:I30"/>
    <mergeCell ref="F31:I31"/>
    <mergeCell ref="N16:P16"/>
    <mergeCell ref="C30:E30"/>
    <mergeCell ref="M30:N30"/>
    <mergeCell ref="J30:L30"/>
    <mergeCell ref="J32:L32"/>
    <mergeCell ref="F32:I32"/>
    <mergeCell ref="M32:N32"/>
    <mergeCell ref="C31:E31"/>
    <mergeCell ref="C32:E32"/>
    <mergeCell ref="C29:E29"/>
    <mergeCell ref="K15:L15"/>
    <mergeCell ref="I15:J15"/>
    <mergeCell ref="F25:I25"/>
    <mergeCell ref="J27:L27"/>
    <mergeCell ref="J28:L28"/>
    <mergeCell ref="C17:E17"/>
    <mergeCell ref="F17:G17"/>
    <mergeCell ref="I11:J11"/>
    <mergeCell ref="F12:G12"/>
    <mergeCell ref="F9:H9"/>
    <mergeCell ref="I9:J9"/>
    <mergeCell ref="I12:J12"/>
    <mergeCell ref="Q12:S12"/>
    <mergeCell ref="N12:P12"/>
    <mergeCell ref="K12:L12"/>
    <mergeCell ref="Q11:S11"/>
    <mergeCell ref="K11:L11"/>
    <mergeCell ref="N11:P11"/>
    <mergeCell ref="K9:L9"/>
    <mergeCell ref="AE12:AG12"/>
    <mergeCell ref="AN11:AO11"/>
    <mergeCell ref="AN13:AO13"/>
    <mergeCell ref="AJ11:AK11"/>
    <mergeCell ref="AJ12:AK12"/>
    <mergeCell ref="AH11:AI11"/>
    <mergeCell ref="AN12:AO12"/>
    <mergeCell ref="AE11:AG11"/>
    <mergeCell ref="AH12:AI12"/>
    <mergeCell ref="C13:E13"/>
    <mergeCell ref="F11:G11"/>
    <mergeCell ref="C11:E11"/>
    <mergeCell ref="C12:E12"/>
    <mergeCell ref="F13:G13"/>
    <mergeCell ref="C14:E14"/>
    <mergeCell ref="C15:E15"/>
    <mergeCell ref="U15:W15"/>
    <mergeCell ref="Q15:S15"/>
    <mergeCell ref="F14:G14"/>
    <mergeCell ref="F15:G15"/>
    <mergeCell ref="U14:W14"/>
    <mergeCell ref="N15:P15"/>
    <mergeCell ref="N14:P14"/>
    <mergeCell ref="A23:A25"/>
    <mergeCell ref="M25:N25"/>
    <mergeCell ref="J25:L25"/>
    <mergeCell ref="B24:L24"/>
    <mergeCell ref="M24:W24"/>
    <mergeCell ref="R25:T25"/>
    <mergeCell ref="O25:Q25"/>
    <mergeCell ref="U25:W25"/>
    <mergeCell ref="C25:E25"/>
    <mergeCell ref="Q14:S14"/>
    <mergeCell ref="I14:J14"/>
    <mergeCell ref="K14:L14"/>
    <mergeCell ref="K13:L13"/>
    <mergeCell ref="I13:J13"/>
    <mergeCell ref="N13:P13"/>
    <mergeCell ref="Q13:S13"/>
    <mergeCell ref="AB9:AD9"/>
    <mergeCell ref="X9:Y9"/>
    <mergeCell ref="A1:J1"/>
    <mergeCell ref="M8:W8"/>
    <mergeCell ref="A7:A9"/>
    <mergeCell ref="C9:E9"/>
    <mergeCell ref="B7:L8"/>
    <mergeCell ref="U9:W9"/>
    <mergeCell ref="Q9:S9"/>
    <mergeCell ref="N9:P9"/>
    <mergeCell ref="AH9:AI9"/>
    <mergeCell ref="AP8:AU8"/>
    <mergeCell ref="X8:AG8"/>
    <mergeCell ref="AH8:AO8"/>
    <mergeCell ref="AT9:AU9"/>
    <mergeCell ref="AQ9:AR9"/>
    <mergeCell ref="AN9:AO9"/>
    <mergeCell ref="AJ9:AK9"/>
    <mergeCell ref="AE9:AG9"/>
    <mergeCell ref="Z9:AA9"/>
    <mergeCell ref="AN1:AU1"/>
    <mergeCell ref="AT15:AU15"/>
    <mergeCell ref="AQ11:AR11"/>
    <mergeCell ref="AT12:AU12"/>
    <mergeCell ref="AT13:AU13"/>
    <mergeCell ref="AF25:AH25"/>
    <mergeCell ref="Z25:AA25"/>
    <mergeCell ref="X27:Y27"/>
    <mergeCell ref="AF27:AH27"/>
    <mergeCell ref="AE13:AG13"/>
    <mergeCell ref="AN28:AO28"/>
    <mergeCell ref="AI29:AJ29"/>
    <mergeCell ref="AF30:AH30"/>
    <mergeCell ref="AB27:AE27"/>
    <mergeCell ref="AE15:AG15"/>
    <mergeCell ref="AE14:AG14"/>
    <mergeCell ref="AB15:AD15"/>
    <mergeCell ref="X24:AH24"/>
    <mergeCell ref="AB25:AE25"/>
    <mergeCell ref="AQ16:AR16"/>
    <mergeCell ref="AP27:AQ27"/>
    <mergeCell ref="AN15:AO15"/>
    <mergeCell ref="AP25:AQ25"/>
    <mergeCell ref="AR25:AS25"/>
    <mergeCell ref="AI24:AS24"/>
    <mergeCell ref="AI25:AJ25"/>
    <mergeCell ref="AK25:AM25"/>
    <mergeCell ref="AH15:AI15"/>
    <mergeCell ref="AQ15:AR15"/>
    <mergeCell ref="AH14:AI14"/>
    <mergeCell ref="AJ14:AK14"/>
    <mergeCell ref="AQ12:AR12"/>
    <mergeCell ref="AQ13:AR13"/>
    <mergeCell ref="AN14:AO14"/>
    <mergeCell ref="AH13:AI13"/>
    <mergeCell ref="AJ13:AK13"/>
    <mergeCell ref="AF29:AH29"/>
    <mergeCell ref="X29:Y29"/>
    <mergeCell ref="AB30:AE30"/>
    <mergeCell ref="AB31:AE31"/>
    <mergeCell ref="X31:Y31"/>
    <mergeCell ref="X30:Y30"/>
    <mergeCell ref="AK28:AM28"/>
    <mergeCell ref="AP28:AQ28"/>
    <mergeCell ref="AK29:AM29"/>
    <mergeCell ref="AK30:AM30"/>
    <mergeCell ref="AN29:AO29"/>
    <mergeCell ref="AP29:AQ29"/>
    <mergeCell ref="AQ6:AU6"/>
    <mergeCell ref="AT27:AU27"/>
    <mergeCell ref="AR28:AS28"/>
    <mergeCell ref="AR29:AS29"/>
    <mergeCell ref="AT11:AU11"/>
    <mergeCell ref="AT14:AU14"/>
    <mergeCell ref="AQ14:AR14"/>
    <mergeCell ref="AI23:AS23"/>
    <mergeCell ref="AJ15:AK15"/>
    <mergeCell ref="AT16:AU16"/>
    <mergeCell ref="AR33:AS33"/>
    <mergeCell ref="U16:W16"/>
    <mergeCell ref="AB11:AD11"/>
    <mergeCell ref="AB12:AD12"/>
    <mergeCell ref="AB13:AD13"/>
    <mergeCell ref="AB14:AD14"/>
    <mergeCell ref="U12:W12"/>
    <mergeCell ref="U11:W11"/>
    <mergeCell ref="AB16:AD16"/>
    <mergeCell ref="U13:W13"/>
    <mergeCell ref="M31:N31"/>
    <mergeCell ref="AF31:AH31"/>
    <mergeCell ref="AI31:AJ31"/>
    <mergeCell ref="AN33:AO33"/>
    <mergeCell ref="AK31:AM31"/>
    <mergeCell ref="AF33:AH33"/>
    <mergeCell ref="AI33:AJ33"/>
    <mergeCell ref="X32:Y32"/>
    <mergeCell ref="U32:W32"/>
    <mergeCell ref="O32:Q32"/>
    <mergeCell ref="X33:Y33"/>
    <mergeCell ref="R28:T28"/>
    <mergeCell ref="U28:W28"/>
    <mergeCell ref="R31:T31"/>
    <mergeCell ref="R29:T29"/>
    <mergeCell ref="R30:T30"/>
    <mergeCell ref="M27:N27"/>
    <mergeCell ref="O33:Q33"/>
    <mergeCell ref="R33:T33"/>
    <mergeCell ref="AB32:AE32"/>
    <mergeCell ref="X28:Y28"/>
    <mergeCell ref="U33:W33"/>
    <mergeCell ref="O27:Q27"/>
    <mergeCell ref="U29:W29"/>
    <mergeCell ref="U30:W30"/>
    <mergeCell ref="U31:W31"/>
    <mergeCell ref="I17:J17"/>
    <mergeCell ref="K17:L17"/>
    <mergeCell ref="N17:P17"/>
    <mergeCell ref="Q17:S17"/>
    <mergeCell ref="U17:W17"/>
    <mergeCell ref="AT17:AU17"/>
    <mergeCell ref="AE17:AG17"/>
    <mergeCell ref="AI28:AJ28"/>
    <mergeCell ref="AL17:AM17"/>
    <mergeCell ref="AF28:AH28"/>
    <mergeCell ref="AK27:AM27"/>
    <mergeCell ref="AN27:AO27"/>
    <mergeCell ref="AN25:AO25"/>
    <mergeCell ref="X25:Y25"/>
    <mergeCell ref="C33:E33"/>
    <mergeCell ref="F33:I33"/>
    <mergeCell ref="J33:L33"/>
    <mergeCell ref="M33:N33"/>
    <mergeCell ref="J31:L31"/>
    <mergeCell ref="M29:N29"/>
    <mergeCell ref="AB28:AE28"/>
    <mergeCell ref="M28:N28"/>
    <mergeCell ref="AB29:AE29"/>
    <mergeCell ref="O28:Q28"/>
    <mergeCell ref="O31:Q31"/>
    <mergeCell ref="J29:L29"/>
    <mergeCell ref="O29:Q29"/>
    <mergeCell ref="O30:Q30"/>
    <mergeCell ref="AB33:AE33"/>
    <mergeCell ref="AB17:AD17"/>
    <mergeCell ref="AQ17:AR17"/>
    <mergeCell ref="AH17:AI17"/>
    <mergeCell ref="AJ17:AK17"/>
    <mergeCell ref="AN17:AO17"/>
    <mergeCell ref="AK33:AM33"/>
    <mergeCell ref="AI30:AJ30"/>
    <mergeCell ref="AI27:AJ27"/>
    <mergeCell ref="AP33:AQ33"/>
    <mergeCell ref="AK32:AM32"/>
    <mergeCell ref="AN30:AO30"/>
    <mergeCell ref="AN31:AO31"/>
    <mergeCell ref="AP31:AQ31"/>
    <mergeCell ref="AP30:AQ30"/>
    <mergeCell ref="AP32:AQ32"/>
    <mergeCell ref="M7:AU7"/>
    <mergeCell ref="B23:AH23"/>
    <mergeCell ref="L4:AI4"/>
    <mergeCell ref="AL9:AM9"/>
    <mergeCell ref="AL11:AM11"/>
    <mergeCell ref="AL12:AM12"/>
    <mergeCell ref="AL13:AM13"/>
    <mergeCell ref="AL14:AM14"/>
    <mergeCell ref="AL15:AM15"/>
    <mergeCell ref="AL16:AM16"/>
  </mergeCells>
  <printOptions/>
  <pageMargins left="0.3937007874015748" right="0" top="0.5905511811023623" bottom="0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2011-03-08T07:37:26Z</cp:lastPrinted>
  <dcterms:created xsi:type="dcterms:W3CDTF">1997-01-08T22:48:59Z</dcterms:created>
  <dcterms:modified xsi:type="dcterms:W3CDTF">2011-03-08T07:37:27Z</dcterms:modified>
  <cp:category/>
  <cp:version/>
  <cp:contentType/>
  <cp:contentStatus/>
</cp:coreProperties>
</file>