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16" windowWidth="15660" windowHeight="9000" activeTab="0"/>
  </bookViews>
  <sheets>
    <sheet name="第108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<sst xmlns="http://schemas.openxmlformats.org/spreadsheetml/2006/main" count="27" uniqueCount="20">
  <si>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総数</t>
  </si>
  <si>
    <t>年度</t>
  </si>
  <si>
    <t>幼児</t>
  </si>
  <si>
    <t>小学生</t>
  </si>
  <si>
    <t>中学生</t>
  </si>
  <si>
    <t>その他</t>
  </si>
  <si>
    <t>開館日数</t>
  </si>
  <si>
    <t>1日平均</t>
  </si>
  <si>
    <t>低学年</t>
  </si>
  <si>
    <t>高学年</t>
  </si>
  <si>
    <t>利用者数</t>
  </si>
  <si>
    <t>第一</t>
  </si>
  <si>
    <t>第二</t>
  </si>
  <si>
    <t>第三</t>
  </si>
  <si>
    <t>第四</t>
  </si>
  <si>
    <t>城山</t>
  </si>
  <si>
    <t>平成19年度</t>
  </si>
  <si>
    <t>※平成21年度　第四児童館大規模改修により一時休館</t>
  </si>
  <si>
    <t>第  １ ０ ８ 表　　　　児   童   館   利   用   状   況</t>
  </si>
  <si>
    <t>資料　：　教育委員会文化センター課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</si>
</sst>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 horizontal="distributed"/>
    </xf>
    <xf numFmtId="38" fontId="6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1" xfId="17" applyFont="1" applyBorder="1" applyAlignment="1">
      <alignment/>
    </xf>
    <xf numFmtId="38" fontId="4" fillId="0" borderId="2" xfId="17" applyFont="1" applyBorder="1" applyAlignment="1">
      <alignment/>
    </xf>
    <xf numFmtId="38" fontId="4" fillId="0" borderId="0" xfId="17" applyFont="1" applyAlignment="1">
      <alignment horizontal="distributed" vertical="center"/>
    </xf>
    <xf numFmtId="38" fontId="4" fillId="0" borderId="3" xfId="17" applyFont="1" applyBorder="1" applyAlignment="1">
      <alignment/>
    </xf>
    <xf numFmtId="38" fontId="4" fillId="0" borderId="1" xfId="17" applyFont="1" applyBorder="1" applyAlignment="1">
      <alignment horizontal="distributed" vertical="center"/>
    </xf>
    <xf numFmtId="38" fontId="6" fillId="0" borderId="4" xfId="17" applyFont="1" applyBorder="1" applyAlignment="1">
      <alignment/>
    </xf>
    <xf numFmtId="38" fontId="4" fillId="0" borderId="4" xfId="17" applyFont="1" applyBorder="1" applyAlignment="1">
      <alignment horizontal="distributed"/>
    </xf>
    <xf numFmtId="38" fontId="7" fillId="0" borderId="0" xfId="17" applyFont="1" applyAlignment="1">
      <alignment horizontal="center"/>
    </xf>
    <xf numFmtId="38" fontId="7" fillId="0" borderId="0" xfId="17" applyFont="1" applyAlignment="1">
      <alignment/>
    </xf>
    <xf numFmtId="38" fontId="7" fillId="0" borderId="0" xfId="17" applyFont="1" applyAlignment="1">
      <alignment horizontal="right"/>
    </xf>
    <xf numFmtId="38" fontId="4" fillId="0" borderId="4" xfId="17" applyFont="1" applyBorder="1" applyAlignment="1">
      <alignment/>
    </xf>
    <xf numFmtId="38" fontId="7" fillId="0" borderId="0" xfId="17" applyFont="1" applyBorder="1" applyAlignment="1">
      <alignment/>
    </xf>
    <xf numFmtId="38" fontId="7" fillId="0" borderId="0" xfId="17" applyFont="1" applyBorder="1" applyAlignment="1">
      <alignment horizontal="right"/>
    </xf>
    <xf numFmtId="38" fontId="6" fillId="0" borderId="5" xfId="17" applyFont="1" applyBorder="1" applyAlignment="1">
      <alignment/>
    </xf>
    <xf numFmtId="38" fontId="7" fillId="0" borderId="1" xfId="17" applyFont="1" applyBorder="1" applyAlignment="1">
      <alignment horizontal="center"/>
    </xf>
    <xf numFmtId="38" fontId="6" fillId="0" borderId="1" xfId="17" applyFont="1" applyBorder="1" applyAlignment="1">
      <alignment/>
    </xf>
    <xf numFmtId="38" fontId="6" fillId="0" borderId="1" xfId="17" applyFont="1" applyBorder="1" applyAlignment="1">
      <alignment horizontal="right"/>
    </xf>
    <xf numFmtId="206" fontId="6" fillId="0" borderId="1" xfId="17" applyNumberFormat="1" applyFont="1" applyBorder="1" applyAlignment="1">
      <alignment horizontal="center"/>
    </xf>
    <xf numFmtId="38" fontId="4" fillId="0" borderId="0" xfId="17" applyFont="1" applyAlignment="1">
      <alignment horizontal="right"/>
    </xf>
    <xf numFmtId="206" fontId="4" fillId="0" borderId="0" xfId="17" applyNumberFormat="1" applyFont="1" applyAlignment="1">
      <alignment horizontal="center"/>
    </xf>
    <xf numFmtId="38" fontId="4" fillId="0" borderId="0" xfId="17" applyFont="1" applyFill="1" applyBorder="1" applyAlignment="1">
      <alignment horizontal="right"/>
    </xf>
    <xf numFmtId="38" fontId="4" fillId="0" borderId="5" xfId="17" applyFont="1" applyBorder="1" applyAlignment="1">
      <alignment/>
    </xf>
    <xf numFmtId="38" fontId="4" fillId="0" borderId="1" xfId="17" applyFont="1" applyBorder="1" applyAlignment="1">
      <alignment horizontal="right"/>
    </xf>
    <xf numFmtId="38" fontId="4" fillId="0" borderId="1" xfId="17" applyFont="1" applyFill="1" applyBorder="1" applyAlignment="1">
      <alignment horizontal="right"/>
    </xf>
    <xf numFmtId="38" fontId="4" fillId="0" borderId="1" xfId="17" applyFont="1" applyBorder="1" applyAlignment="1">
      <alignment horizontal="center"/>
    </xf>
    <xf numFmtId="206" fontId="4" fillId="0" borderId="0" xfId="17" applyNumberFormat="1" applyFont="1" applyFill="1" applyBorder="1" applyAlignment="1">
      <alignment horizontal="right"/>
    </xf>
    <xf numFmtId="206" fontId="4" fillId="0" borderId="1" xfId="17" applyNumberFormat="1" applyFont="1" applyFill="1" applyBorder="1" applyAlignment="1">
      <alignment horizontal="right"/>
    </xf>
    <xf numFmtId="206" fontId="7" fillId="0" borderId="0" xfId="17" applyNumberFormat="1" applyFont="1" applyAlignment="1">
      <alignment horizontal="right"/>
    </xf>
    <xf numFmtId="38" fontId="4" fillId="0" borderId="0" xfId="17" applyFont="1" applyAlignment="1">
      <alignment horizontal="left"/>
    </xf>
    <xf numFmtId="38" fontId="4" fillId="0" borderId="0" xfId="17" applyFont="1" applyFill="1" applyBorder="1" applyAlignment="1">
      <alignment horizontal="right"/>
    </xf>
    <xf numFmtId="0" fontId="4" fillId="0" borderId="0" xfId="0" applyFont="1" applyAlignment="1">
      <alignment horizontal="left"/>
    </xf>
    <xf numFmtId="38" fontId="4" fillId="0" borderId="6" xfId="17" applyFont="1" applyBorder="1" applyAlignment="1">
      <alignment horizontal="distributed" vertical="center"/>
    </xf>
    <xf numFmtId="38" fontId="4" fillId="0" borderId="5" xfId="17" applyFont="1" applyBorder="1" applyAlignment="1">
      <alignment horizontal="distributed" vertical="center"/>
    </xf>
    <xf numFmtId="38" fontId="6" fillId="0" borderId="2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2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9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0" fontId="5" fillId="0" borderId="0" xfId="0" applyFont="1" applyAlignment="1">
      <alignment horizontal="center"/>
    </xf>
    <xf numFmtId="38" fontId="6" fillId="0" borderId="2" xfId="17" applyFont="1" applyBorder="1" applyAlignment="1">
      <alignment horizontal="center" vertical="distributed" textRotation="255"/>
    </xf>
    <xf numFmtId="38" fontId="6" fillId="0" borderId="10" xfId="17" applyFont="1" applyBorder="1" applyAlignment="1">
      <alignment horizontal="center" vertical="distributed" textRotation="255"/>
    </xf>
    <xf numFmtId="38" fontId="6" fillId="0" borderId="3" xfId="17" applyFont="1" applyBorder="1" applyAlignment="1">
      <alignment horizontal="center" vertical="distributed" textRotation="255"/>
    </xf>
    <xf numFmtId="38" fontId="4" fillId="0" borderId="2" xfId="17" applyFont="1" applyBorder="1" applyAlignment="1">
      <alignment horizontal="center" vertical="distributed" textRotation="255"/>
    </xf>
    <xf numFmtId="38" fontId="4" fillId="0" borderId="10" xfId="17" applyFont="1" applyBorder="1" applyAlignment="1">
      <alignment horizontal="center" vertical="distributed" textRotation="255"/>
    </xf>
    <xf numFmtId="38" fontId="4" fillId="0" borderId="3" xfId="17" applyFont="1" applyBorder="1" applyAlignment="1">
      <alignment horizontal="center" vertical="distributed" textRotation="255"/>
    </xf>
    <xf numFmtId="38" fontId="7" fillId="0" borderId="0" xfId="17" applyFont="1" applyAlignment="1">
      <alignment horizontal="right"/>
    </xf>
    <xf numFmtId="38" fontId="7" fillId="0" borderId="0" xfId="17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workbookViewId="0" topLeftCell="A19">
      <selection activeCell="Y27" sqref="Y27"/>
    </sheetView>
  </sheetViews>
  <sheetFormatPr defaultColWidth="9.00390625" defaultRowHeight="13.5"/>
  <cols>
    <col min="1" max="1" width="4.625" style="0" customWidth="1"/>
    <col min="2" max="2" width="6.00390625" style="0" customWidth="1"/>
    <col min="3" max="3" width="9.875" style="0" customWidth="1"/>
    <col min="4" max="4" width="8.75390625" style="0" customWidth="1"/>
    <col min="5" max="5" width="7.375" style="0" customWidth="1"/>
    <col min="6" max="6" width="1.4921875" style="0" customWidth="1"/>
    <col min="7" max="7" width="5.125" style="0" customWidth="1"/>
    <col min="8" max="8" width="2.375" style="0" customWidth="1"/>
    <col min="9" max="9" width="2.00390625" style="0" customWidth="1"/>
    <col min="10" max="10" width="6.875" style="0" customWidth="1"/>
    <col min="11" max="11" width="2.00390625" style="0" customWidth="1"/>
    <col min="12" max="13" width="3.75390625" style="0" customWidth="1"/>
    <col min="14" max="14" width="2.00390625" style="0" customWidth="1"/>
    <col min="15" max="15" width="6.875" style="0" customWidth="1"/>
    <col min="16" max="16" width="2.00390625" style="0" customWidth="1"/>
    <col min="17" max="17" width="6.875" style="0" customWidth="1"/>
    <col min="18" max="18" width="2.00390625" style="0" customWidth="1"/>
    <col min="19" max="19" width="8.25390625" style="0" customWidth="1"/>
  </cols>
  <sheetData>
    <row r="1" spans="1:7" ht="13.5">
      <c r="A1" s="34"/>
      <c r="B1" s="34"/>
      <c r="C1" s="34"/>
      <c r="D1" s="34"/>
      <c r="E1" s="34"/>
      <c r="F1" s="34"/>
      <c r="G1" s="34"/>
    </row>
    <row r="4" spans="4:16" ht="14.25">
      <c r="D4" s="1"/>
      <c r="E4" s="45" t="s">
        <v>18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6" spans="2:19" ht="13.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19" ht="23.25" customHeight="1">
      <c r="B7" s="5"/>
      <c r="C7" s="35" t="s">
        <v>1</v>
      </c>
      <c r="D7" s="37" t="s">
        <v>0</v>
      </c>
      <c r="E7" s="39" t="s">
        <v>2</v>
      </c>
      <c r="F7" s="40"/>
      <c r="G7" s="39" t="s">
        <v>3</v>
      </c>
      <c r="H7" s="43"/>
      <c r="I7" s="40"/>
      <c r="J7" s="39" t="s">
        <v>3</v>
      </c>
      <c r="K7" s="40"/>
      <c r="L7" s="39" t="s">
        <v>4</v>
      </c>
      <c r="M7" s="43"/>
      <c r="N7" s="40"/>
      <c r="O7" s="39" t="s">
        <v>5</v>
      </c>
      <c r="P7" s="40"/>
      <c r="Q7" s="39" t="s">
        <v>6</v>
      </c>
      <c r="R7" s="40"/>
      <c r="S7" s="6" t="s">
        <v>7</v>
      </c>
    </row>
    <row r="8" spans="2:19" ht="23.25" customHeight="1">
      <c r="B8" s="7"/>
      <c r="C8" s="36"/>
      <c r="D8" s="38"/>
      <c r="E8" s="41"/>
      <c r="F8" s="42"/>
      <c r="G8" s="41" t="s">
        <v>8</v>
      </c>
      <c r="H8" s="44"/>
      <c r="I8" s="42"/>
      <c r="J8" s="41" t="s">
        <v>9</v>
      </c>
      <c r="K8" s="42"/>
      <c r="L8" s="41"/>
      <c r="M8" s="44"/>
      <c r="N8" s="42"/>
      <c r="O8" s="41"/>
      <c r="P8" s="42"/>
      <c r="Q8" s="41"/>
      <c r="R8" s="42"/>
      <c r="S8" s="8" t="s">
        <v>10</v>
      </c>
    </row>
    <row r="9" spans="2:19" ht="9" customHeight="1">
      <c r="B9" s="46" t="s">
        <v>0</v>
      </c>
      <c r="C9" s="9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19" ht="15.75" customHeight="1">
      <c r="B10" s="47"/>
      <c r="C10" s="10" t="s">
        <v>16</v>
      </c>
      <c r="D10" s="11">
        <f>SUM(E10:P10)</f>
        <v>81115</v>
      </c>
      <c r="E10" s="12">
        <f>+E15+E20+E25+E30+E35</f>
        <v>12783</v>
      </c>
      <c r="F10" s="12"/>
      <c r="G10" s="52">
        <f>+G15+G20+G25+G30+G35</f>
        <v>31213</v>
      </c>
      <c r="H10" s="52"/>
      <c r="I10" s="12"/>
      <c r="J10" s="13">
        <f>+J15+J20+J25+J30+J35</f>
        <v>19731</v>
      </c>
      <c r="K10" s="12"/>
      <c r="L10" s="52">
        <f>+L15+L20+L25+L30+L35</f>
        <v>4239</v>
      </c>
      <c r="M10" s="52"/>
      <c r="N10" s="12"/>
      <c r="O10" s="12">
        <f>+O15+O20+O25+O30+O35</f>
        <v>13149</v>
      </c>
      <c r="P10" s="12"/>
      <c r="Q10" s="12">
        <f>+Q15+Q20+Q25+Q30+Q35</f>
        <v>1460</v>
      </c>
      <c r="R10" s="12"/>
      <c r="S10" s="31">
        <f>+ROUND(D10/Q10,1)</f>
        <v>55.6</v>
      </c>
    </row>
    <row r="11" spans="2:19" ht="15.75" customHeight="1">
      <c r="B11" s="47"/>
      <c r="C11" s="14" t="str">
        <f>+" 　    "&amp;20</f>
        <v> 　    20</v>
      </c>
      <c r="D11" s="11">
        <f>SUM(E11:P11)</f>
        <v>80374</v>
      </c>
      <c r="E11" s="12">
        <f>+E16+E21+E26+E31+E36</f>
        <v>11358</v>
      </c>
      <c r="F11" s="12"/>
      <c r="G11" s="52">
        <f>+G16+G21+G26+G31+G36</f>
        <v>31678</v>
      </c>
      <c r="H11" s="52"/>
      <c r="I11" s="12"/>
      <c r="J11" s="13">
        <f>+J16+J21+J26+J31+J36</f>
        <v>22229</v>
      </c>
      <c r="K11" s="12"/>
      <c r="L11" s="52">
        <f>+L16+L21+L26+L31+L36</f>
        <v>3506</v>
      </c>
      <c r="M11" s="52"/>
      <c r="N11" s="12"/>
      <c r="O11" s="12">
        <f>+O16+O21+O26+O31+O36</f>
        <v>11603</v>
      </c>
      <c r="P11" s="12"/>
      <c r="Q11" s="12">
        <f>+Q16+Q21+Q26+Q31+Q36</f>
        <v>1469</v>
      </c>
      <c r="R11" s="12"/>
      <c r="S11" s="31">
        <f>+ROUND(D11/Q11,1)</f>
        <v>54.7</v>
      </c>
    </row>
    <row r="12" spans="2:19" ht="15.75" customHeight="1">
      <c r="B12" s="47"/>
      <c r="C12" s="14" t="str">
        <f>+" 　    "&amp;21</f>
        <v> 　    21</v>
      </c>
      <c r="D12" s="11">
        <f>SUM(E12:P12)</f>
        <v>68453</v>
      </c>
      <c r="E12" s="12">
        <f>+E17+E22+E27+E32+E37</f>
        <v>10025</v>
      </c>
      <c r="F12" s="15"/>
      <c r="G12" s="53">
        <f>+G17+G22+G27+G32+G37</f>
        <v>23136</v>
      </c>
      <c r="H12" s="53"/>
      <c r="I12" s="15"/>
      <c r="J12" s="16">
        <f>+J17+J22+J27+J32+J37</f>
        <v>21604</v>
      </c>
      <c r="K12" s="15"/>
      <c r="L12" s="53">
        <f>+L17+L22+L27+L32+L37</f>
        <v>3089</v>
      </c>
      <c r="M12" s="53"/>
      <c r="N12" s="15"/>
      <c r="O12" s="15">
        <f>+O17+O22+O27+O32+O37</f>
        <v>10599</v>
      </c>
      <c r="P12" s="15"/>
      <c r="Q12" s="15">
        <f>+Q17+Q22+Q27+Q32+Q37</f>
        <v>1455</v>
      </c>
      <c r="R12" s="15"/>
      <c r="S12" s="31">
        <f>+ROUND(D12/Q12,1)</f>
        <v>47</v>
      </c>
    </row>
    <row r="13" spans="2:19" ht="9" customHeight="1">
      <c r="B13" s="48"/>
      <c r="C13" s="17"/>
      <c r="D13" s="18"/>
      <c r="E13" s="19"/>
      <c r="F13" s="19"/>
      <c r="G13" s="20"/>
      <c r="H13" s="20"/>
      <c r="I13" s="19"/>
      <c r="J13" s="20"/>
      <c r="K13" s="19"/>
      <c r="L13" s="20"/>
      <c r="M13" s="20"/>
      <c r="N13" s="19"/>
      <c r="O13" s="19"/>
      <c r="P13" s="19"/>
      <c r="Q13" s="19"/>
      <c r="R13" s="19"/>
      <c r="S13" s="21"/>
    </row>
    <row r="14" spans="2:19" ht="9" customHeight="1">
      <c r="B14" s="49" t="s">
        <v>11</v>
      </c>
      <c r="C14" s="14"/>
      <c r="D14" s="11"/>
      <c r="E14" s="3"/>
      <c r="F14" s="3"/>
      <c r="G14" s="22"/>
      <c r="H14" s="22"/>
      <c r="I14" s="3"/>
      <c r="J14" s="22"/>
      <c r="K14" s="3"/>
      <c r="L14" s="22"/>
      <c r="M14" s="22"/>
      <c r="N14" s="3"/>
      <c r="O14" s="3"/>
      <c r="P14" s="3"/>
      <c r="Q14" s="3"/>
      <c r="R14" s="3"/>
      <c r="S14" s="23"/>
    </row>
    <row r="15" spans="2:19" ht="15.75" customHeight="1">
      <c r="B15" s="50"/>
      <c r="C15" s="10" t="s">
        <v>16</v>
      </c>
      <c r="D15" s="11">
        <f>SUM(E15:P15)</f>
        <v>14165</v>
      </c>
      <c r="E15" s="24">
        <v>1614</v>
      </c>
      <c r="F15" s="24"/>
      <c r="G15" s="33">
        <v>7328</v>
      </c>
      <c r="H15" s="33"/>
      <c r="I15" s="24"/>
      <c r="J15" s="24">
        <v>3183</v>
      </c>
      <c r="K15" s="24"/>
      <c r="L15" s="33">
        <v>197</v>
      </c>
      <c r="M15" s="33"/>
      <c r="N15" s="24"/>
      <c r="O15" s="24">
        <v>1843</v>
      </c>
      <c r="P15" s="24"/>
      <c r="Q15" s="24">
        <v>292</v>
      </c>
      <c r="R15" s="24"/>
      <c r="S15" s="29">
        <f>D15/Q15</f>
        <v>48.51027397260274</v>
      </c>
    </row>
    <row r="16" spans="2:19" ht="15.75" customHeight="1">
      <c r="B16" s="50"/>
      <c r="C16" s="14" t="str">
        <f>+" 　    "&amp;20</f>
        <v> 　    20</v>
      </c>
      <c r="D16" s="11">
        <f>SUM(E16:P16)</f>
        <v>13559</v>
      </c>
      <c r="E16" s="24">
        <v>1463</v>
      </c>
      <c r="F16" s="24"/>
      <c r="G16" s="33">
        <v>6287</v>
      </c>
      <c r="H16" s="33"/>
      <c r="I16" s="24"/>
      <c r="J16" s="24">
        <v>3954</v>
      </c>
      <c r="K16" s="24"/>
      <c r="L16" s="33">
        <v>276</v>
      </c>
      <c r="M16" s="33"/>
      <c r="N16" s="24"/>
      <c r="O16" s="24">
        <v>1579</v>
      </c>
      <c r="P16" s="24"/>
      <c r="Q16" s="24">
        <v>295</v>
      </c>
      <c r="R16" s="24"/>
      <c r="S16" s="29">
        <v>46</v>
      </c>
    </row>
    <row r="17" spans="2:19" ht="15.75" customHeight="1">
      <c r="B17" s="50"/>
      <c r="C17" s="14" t="str">
        <f>+" 　    "&amp;21</f>
        <v> 　    21</v>
      </c>
      <c r="D17" s="11">
        <f>SUM(E17:P17)</f>
        <v>15125</v>
      </c>
      <c r="E17" s="24">
        <v>1636</v>
      </c>
      <c r="F17" s="24"/>
      <c r="G17" s="33">
        <v>6231</v>
      </c>
      <c r="H17" s="33"/>
      <c r="I17" s="24"/>
      <c r="J17" s="24">
        <v>4939</v>
      </c>
      <c r="K17" s="24"/>
      <c r="L17" s="33">
        <v>525</v>
      </c>
      <c r="M17" s="33"/>
      <c r="N17" s="24"/>
      <c r="O17" s="24">
        <v>1794</v>
      </c>
      <c r="P17" s="24"/>
      <c r="Q17" s="24">
        <v>292</v>
      </c>
      <c r="R17" s="24"/>
      <c r="S17" s="31">
        <f>+ROUND(D17/Q17,1)</f>
        <v>51.8</v>
      </c>
    </row>
    <row r="18" spans="2:19" ht="9" customHeight="1">
      <c r="B18" s="51"/>
      <c r="C18" s="25"/>
      <c r="D18" s="18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30"/>
    </row>
    <row r="19" spans="2:19" ht="9" customHeight="1">
      <c r="B19" s="49" t="s">
        <v>12</v>
      </c>
      <c r="C19" s="14"/>
      <c r="D19" s="11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9"/>
    </row>
    <row r="20" spans="2:19" ht="15.75" customHeight="1">
      <c r="B20" s="50"/>
      <c r="C20" s="10" t="s">
        <v>16</v>
      </c>
      <c r="D20" s="11">
        <f>SUM(E20:P20)</f>
        <v>14901</v>
      </c>
      <c r="E20" s="24">
        <v>3038</v>
      </c>
      <c r="F20" s="24"/>
      <c r="G20" s="33">
        <v>6981</v>
      </c>
      <c r="H20" s="33"/>
      <c r="I20" s="24"/>
      <c r="J20" s="24">
        <v>1558</v>
      </c>
      <c r="K20" s="24"/>
      <c r="L20" s="33">
        <v>368</v>
      </c>
      <c r="M20" s="33"/>
      <c r="N20" s="24"/>
      <c r="O20" s="24">
        <v>2956</v>
      </c>
      <c r="P20" s="24"/>
      <c r="Q20" s="24">
        <v>292</v>
      </c>
      <c r="R20" s="24"/>
      <c r="S20" s="29">
        <f>D20/Q20</f>
        <v>51.03082191780822</v>
      </c>
    </row>
    <row r="21" spans="2:19" ht="15.75" customHeight="1">
      <c r="B21" s="50"/>
      <c r="C21" s="14" t="str">
        <f>+" 　    "&amp;20</f>
        <v> 　    20</v>
      </c>
      <c r="D21" s="11">
        <f>SUM(E21:P21)</f>
        <v>15512</v>
      </c>
      <c r="E21" s="24">
        <v>3458</v>
      </c>
      <c r="F21" s="24"/>
      <c r="G21" s="33">
        <v>6890</v>
      </c>
      <c r="H21" s="33"/>
      <c r="I21" s="24"/>
      <c r="J21" s="24">
        <v>1482</v>
      </c>
      <c r="K21" s="24"/>
      <c r="L21" s="33">
        <v>382</v>
      </c>
      <c r="M21" s="33"/>
      <c r="N21" s="24"/>
      <c r="O21" s="24">
        <v>3300</v>
      </c>
      <c r="P21" s="24"/>
      <c r="Q21" s="24">
        <v>294</v>
      </c>
      <c r="R21" s="24"/>
      <c r="S21" s="29">
        <v>52.8</v>
      </c>
    </row>
    <row r="22" spans="2:19" ht="15.75" customHeight="1">
      <c r="B22" s="50"/>
      <c r="C22" s="14" t="str">
        <f>+" 　    "&amp;21</f>
        <v> 　    21</v>
      </c>
      <c r="D22" s="11">
        <f>SUM(E22:P22)</f>
        <v>12414</v>
      </c>
      <c r="E22" s="24">
        <v>3963</v>
      </c>
      <c r="F22" s="24"/>
      <c r="G22" s="33">
        <v>2838</v>
      </c>
      <c r="H22" s="33"/>
      <c r="I22" s="24"/>
      <c r="J22" s="24">
        <v>1550</v>
      </c>
      <c r="K22" s="24"/>
      <c r="L22" s="33">
        <v>335</v>
      </c>
      <c r="M22" s="33"/>
      <c r="N22" s="24"/>
      <c r="O22" s="24">
        <v>3728</v>
      </c>
      <c r="P22" s="24"/>
      <c r="Q22" s="24">
        <v>291</v>
      </c>
      <c r="R22" s="24"/>
      <c r="S22" s="29">
        <f>D22/Q22</f>
        <v>42.65979381443299</v>
      </c>
    </row>
    <row r="23" spans="2:19" ht="9" customHeight="1">
      <c r="B23" s="51"/>
      <c r="C23" s="25"/>
      <c r="D23" s="18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30"/>
    </row>
    <row r="24" spans="2:19" ht="9" customHeight="1">
      <c r="B24" s="49" t="s">
        <v>13</v>
      </c>
      <c r="C24" s="14"/>
      <c r="D24" s="11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9"/>
    </row>
    <row r="25" spans="2:19" ht="15.75" customHeight="1">
      <c r="B25" s="50"/>
      <c r="C25" s="10" t="s">
        <v>16</v>
      </c>
      <c r="D25" s="11">
        <f>SUM(E25:P25)</f>
        <v>13870</v>
      </c>
      <c r="E25" s="24">
        <v>1841</v>
      </c>
      <c r="F25" s="24"/>
      <c r="G25" s="33">
        <v>4104</v>
      </c>
      <c r="H25" s="33"/>
      <c r="I25" s="24"/>
      <c r="J25" s="24">
        <v>4573</v>
      </c>
      <c r="K25" s="24"/>
      <c r="L25" s="33">
        <v>1418</v>
      </c>
      <c r="M25" s="33"/>
      <c r="N25" s="24"/>
      <c r="O25" s="24">
        <v>1934</v>
      </c>
      <c r="P25" s="24"/>
      <c r="Q25" s="24">
        <v>291</v>
      </c>
      <c r="R25" s="24"/>
      <c r="S25" s="29">
        <f>D25/Q25</f>
        <v>47.66323024054983</v>
      </c>
    </row>
    <row r="26" spans="2:19" ht="15.75" customHeight="1">
      <c r="B26" s="50"/>
      <c r="C26" s="14" t="str">
        <f>+" 　    "&amp;20</f>
        <v> 　    20</v>
      </c>
      <c r="D26" s="11">
        <f>SUM(E26:P26)</f>
        <v>14177</v>
      </c>
      <c r="E26" s="24">
        <v>1719</v>
      </c>
      <c r="F26" s="24"/>
      <c r="G26" s="33">
        <v>4108</v>
      </c>
      <c r="H26" s="33"/>
      <c r="I26" s="24"/>
      <c r="J26" s="24">
        <v>4845</v>
      </c>
      <c r="K26" s="24"/>
      <c r="L26" s="33">
        <v>1735</v>
      </c>
      <c r="M26" s="33"/>
      <c r="N26" s="24"/>
      <c r="O26" s="24">
        <v>1770</v>
      </c>
      <c r="P26" s="24"/>
      <c r="Q26" s="24">
        <v>293</v>
      </c>
      <c r="R26" s="24"/>
      <c r="S26" s="29">
        <v>48.4</v>
      </c>
    </row>
    <row r="27" spans="2:19" ht="15.75" customHeight="1">
      <c r="B27" s="50"/>
      <c r="C27" s="14" t="str">
        <f>+" 　    "&amp;21</f>
        <v> 　    21</v>
      </c>
      <c r="D27" s="11">
        <f>SUM(E27:P27)</f>
        <v>11891</v>
      </c>
      <c r="E27" s="24">
        <v>1371</v>
      </c>
      <c r="F27" s="24"/>
      <c r="G27" s="33">
        <v>2592</v>
      </c>
      <c r="H27" s="33"/>
      <c r="I27" s="24"/>
      <c r="J27" s="24">
        <v>5536</v>
      </c>
      <c r="K27" s="24"/>
      <c r="L27" s="33">
        <v>1012</v>
      </c>
      <c r="M27" s="33"/>
      <c r="N27" s="24"/>
      <c r="O27" s="24">
        <v>1380</v>
      </c>
      <c r="P27" s="24"/>
      <c r="Q27" s="24">
        <v>290</v>
      </c>
      <c r="R27" s="24"/>
      <c r="S27" s="29">
        <f>D27/Q27</f>
        <v>41.00344827586207</v>
      </c>
    </row>
    <row r="28" spans="2:19" ht="9" customHeight="1">
      <c r="B28" s="51"/>
      <c r="C28" s="25"/>
      <c r="D28" s="1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30"/>
    </row>
    <row r="29" spans="2:19" ht="9" customHeight="1">
      <c r="B29" s="49" t="s">
        <v>14</v>
      </c>
      <c r="C29" s="14"/>
      <c r="D29" s="11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9"/>
    </row>
    <row r="30" spans="2:19" ht="15.75" customHeight="1">
      <c r="B30" s="50"/>
      <c r="C30" s="10" t="s">
        <v>16</v>
      </c>
      <c r="D30" s="11">
        <f>SUM(E30:P30)</f>
        <v>15845</v>
      </c>
      <c r="E30" s="24">
        <v>2948</v>
      </c>
      <c r="F30" s="24"/>
      <c r="G30" s="33">
        <v>4574</v>
      </c>
      <c r="H30" s="33"/>
      <c r="I30" s="24"/>
      <c r="J30" s="24">
        <v>4674</v>
      </c>
      <c r="K30" s="24"/>
      <c r="L30" s="33">
        <v>887</v>
      </c>
      <c r="M30" s="33"/>
      <c r="N30" s="24"/>
      <c r="O30" s="24">
        <v>2762</v>
      </c>
      <c r="P30" s="24"/>
      <c r="Q30" s="24">
        <v>292</v>
      </c>
      <c r="R30" s="24"/>
      <c r="S30" s="29">
        <f>D30/Q30</f>
        <v>54.263698630136986</v>
      </c>
    </row>
    <row r="31" spans="2:19" ht="15.75" customHeight="1">
      <c r="B31" s="50"/>
      <c r="C31" s="14" t="str">
        <f>+" 　    "&amp;20</f>
        <v> 　    20</v>
      </c>
      <c r="D31" s="11">
        <f>SUM(E31:P31)</f>
        <v>15601</v>
      </c>
      <c r="E31" s="24">
        <v>1905</v>
      </c>
      <c r="F31" s="24"/>
      <c r="G31" s="33">
        <v>5235</v>
      </c>
      <c r="H31" s="33"/>
      <c r="I31" s="24"/>
      <c r="J31" s="24">
        <v>5726</v>
      </c>
      <c r="K31" s="24"/>
      <c r="L31" s="33">
        <v>771</v>
      </c>
      <c r="M31" s="33"/>
      <c r="N31" s="24"/>
      <c r="O31" s="24">
        <v>1964</v>
      </c>
      <c r="P31" s="24"/>
      <c r="Q31" s="24">
        <v>293</v>
      </c>
      <c r="R31" s="24"/>
      <c r="S31" s="29">
        <v>53.2</v>
      </c>
    </row>
    <row r="32" spans="2:19" ht="15.75" customHeight="1">
      <c r="B32" s="50"/>
      <c r="C32" s="14" t="str">
        <f>+" 　    "&amp;21</f>
        <v> 　    21</v>
      </c>
      <c r="D32" s="11">
        <f>SUM(E32:P32)</f>
        <v>10145</v>
      </c>
      <c r="E32" s="24">
        <v>576</v>
      </c>
      <c r="F32" s="24"/>
      <c r="G32" s="33">
        <v>3711</v>
      </c>
      <c r="H32" s="33"/>
      <c r="I32" s="24"/>
      <c r="J32" s="24">
        <v>4138</v>
      </c>
      <c r="K32" s="24"/>
      <c r="L32" s="33">
        <v>893</v>
      </c>
      <c r="M32" s="33"/>
      <c r="N32" s="24"/>
      <c r="O32" s="24">
        <v>827</v>
      </c>
      <c r="P32" s="24"/>
      <c r="Q32" s="24">
        <v>291</v>
      </c>
      <c r="R32" s="24"/>
      <c r="S32" s="29">
        <f>D32/Q32</f>
        <v>34.86254295532646</v>
      </c>
    </row>
    <row r="33" spans="2:19" ht="9" customHeight="1">
      <c r="B33" s="51"/>
      <c r="C33" s="25"/>
      <c r="D33" s="18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30"/>
    </row>
    <row r="34" spans="2:19" ht="9" customHeight="1">
      <c r="B34" s="49" t="s">
        <v>15</v>
      </c>
      <c r="C34" s="14"/>
      <c r="D34" s="11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9"/>
    </row>
    <row r="35" spans="2:19" ht="15.75" customHeight="1">
      <c r="B35" s="50"/>
      <c r="C35" s="10" t="s">
        <v>16</v>
      </c>
      <c r="D35" s="11">
        <f>SUM(E35:P35)</f>
        <v>22334</v>
      </c>
      <c r="E35" s="24">
        <v>3342</v>
      </c>
      <c r="F35" s="24"/>
      <c r="G35" s="33">
        <v>8226</v>
      </c>
      <c r="H35" s="33"/>
      <c r="I35" s="24"/>
      <c r="J35" s="24">
        <v>5743</v>
      </c>
      <c r="K35" s="24"/>
      <c r="L35" s="33">
        <v>1369</v>
      </c>
      <c r="M35" s="33"/>
      <c r="N35" s="24"/>
      <c r="O35" s="24">
        <v>3654</v>
      </c>
      <c r="P35" s="24"/>
      <c r="Q35" s="24">
        <v>293</v>
      </c>
      <c r="R35" s="24"/>
      <c r="S35" s="29">
        <f>D35/Q35</f>
        <v>76.22525597269625</v>
      </c>
    </row>
    <row r="36" spans="2:19" ht="15.75" customHeight="1">
      <c r="B36" s="50"/>
      <c r="C36" s="14" t="str">
        <f>+" 　    "&amp;20</f>
        <v> 　    20</v>
      </c>
      <c r="D36" s="11">
        <f>SUM(E36:P36)</f>
        <v>21525</v>
      </c>
      <c r="E36" s="24">
        <v>2813</v>
      </c>
      <c r="F36" s="24"/>
      <c r="G36" s="33">
        <v>9158</v>
      </c>
      <c r="H36" s="33"/>
      <c r="I36" s="24"/>
      <c r="J36" s="24">
        <v>6222</v>
      </c>
      <c r="K36" s="24"/>
      <c r="L36" s="33">
        <v>342</v>
      </c>
      <c r="M36" s="33"/>
      <c r="N36" s="24"/>
      <c r="O36" s="24">
        <v>2990</v>
      </c>
      <c r="P36" s="24"/>
      <c r="Q36" s="24">
        <v>294</v>
      </c>
      <c r="R36" s="24"/>
      <c r="S36" s="29">
        <v>73.2</v>
      </c>
    </row>
    <row r="37" spans="2:19" ht="15.75" customHeight="1">
      <c r="B37" s="50"/>
      <c r="C37" s="14" t="str">
        <f>+" 　    "&amp;21</f>
        <v> 　    21</v>
      </c>
      <c r="D37" s="11">
        <f>SUM(E37:P37)</f>
        <v>18878</v>
      </c>
      <c r="E37" s="24">
        <v>2479</v>
      </c>
      <c r="F37" s="24"/>
      <c r="G37" s="33">
        <v>7764</v>
      </c>
      <c r="H37" s="33"/>
      <c r="I37" s="24"/>
      <c r="J37" s="24">
        <v>5441</v>
      </c>
      <c r="K37" s="24"/>
      <c r="L37" s="33">
        <v>324</v>
      </c>
      <c r="M37" s="33"/>
      <c r="N37" s="24"/>
      <c r="O37" s="24">
        <v>2870</v>
      </c>
      <c r="P37" s="24"/>
      <c r="Q37" s="24">
        <v>291</v>
      </c>
      <c r="R37" s="24"/>
      <c r="S37" s="29">
        <f>D37/Q37</f>
        <v>64.87285223367698</v>
      </c>
    </row>
    <row r="38" spans="2:19" ht="9" customHeight="1">
      <c r="B38" s="51"/>
      <c r="C38" s="25"/>
      <c r="D38" s="4"/>
      <c r="E38" s="4"/>
      <c r="F38" s="4"/>
      <c r="G38" s="4"/>
      <c r="H38" s="4"/>
      <c r="I38" s="4"/>
      <c r="J38" s="26"/>
      <c r="K38" s="4"/>
      <c r="L38" s="4"/>
      <c r="M38" s="4"/>
      <c r="N38" s="4"/>
      <c r="O38" s="4"/>
      <c r="P38" s="4"/>
      <c r="Q38" s="4"/>
      <c r="R38" s="4"/>
      <c r="S38" s="28"/>
    </row>
    <row r="39" spans="2:19" ht="13.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2:19" ht="13.5">
      <c r="B40" s="32" t="s">
        <v>19</v>
      </c>
      <c r="C40" s="32"/>
      <c r="D40" s="32"/>
      <c r="E40" s="32"/>
      <c r="F40" s="32"/>
      <c r="G40" s="32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ht="13.5">
      <c r="B41" s="3" t="s">
        <v>17</v>
      </c>
    </row>
  </sheetData>
  <mergeCells count="55">
    <mergeCell ref="B40:G40"/>
    <mergeCell ref="L10:M10"/>
    <mergeCell ref="L11:M11"/>
    <mergeCell ref="L12:M12"/>
    <mergeCell ref="L16:M16"/>
    <mergeCell ref="L15:M15"/>
    <mergeCell ref="L35:M35"/>
    <mergeCell ref="L36:M36"/>
    <mergeCell ref="L37:M37"/>
    <mergeCell ref="G37:H37"/>
    <mergeCell ref="G36:H36"/>
    <mergeCell ref="G35:H35"/>
    <mergeCell ref="L17:M17"/>
    <mergeCell ref="L20:M20"/>
    <mergeCell ref="L21:M21"/>
    <mergeCell ref="L22:M22"/>
    <mergeCell ref="L31:M31"/>
    <mergeCell ref="L32:M32"/>
    <mergeCell ref="G25:H25"/>
    <mergeCell ref="G26:H26"/>
    <mergeCell ref="L25:M25"/>
    <mergeCell ref="L26:M26"/>
    <mergeCell ref="L27:M27"/>
    <mergeCell ref="L30:M30"/>
    <mergeCell ref="B24:B28"/>
    <mergeCell ref="B29:B33"/>
    <mergeCell ref="G31:H31"/>
    <mergeCell ref="G32:H32"/>
    <mergeCell ref="B34:B38"/>
    <mergeCell ref="G10:H10"/>
    <mergeCell ref="G11:H11"/>
    <mergeCell ref="G12:H12"/>
    <mergeCell ref="G15:H15"/>
    <mergeCell ref="G16:H16"/>
    <mergeCell ref="G17:H17"/>
    <mergeCell ref="G20:H20"/>
    <mergeCell ref="G27:H27"/>
    <mergeCell ref="G30:H30"/>
    <mergeCell ref="Q7:R8"/>
    <mergeCell ref="B9:B13"/>
    <mergeCell ref="B14:B18"/>
    <mergeCell ref="B19:B23"/>
    <mergeCell ref="G21:H21"/>
    <mergeCell ref="G22:H22"/>
    <mergeCell ref="J7:K7"/>
    <mergeCell ref="J8:K8"/>
    <mergeCell ref="L7:N8"/>
    <mergeCell ref="O7:P8"/>
    <mergeCell ref="A1:G1"/>
    <mergeCell ref="C7:C8"/>
    <mergeCell ref="D7:D8"/>
    <mergeCell ref="E7:F8"/>
    <mergeCell ref="G7:I7"/>
    <mergeCell ref="G8:I8"/>
    <mergeCell ref="E4:P4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2011-02-14T06:38:06Z</cp:lastPrinted>
  <dcterms:created xsi:type="dcterms:W3CDTF">1997-01-08T22:48:59Z</dcterms:created>
  <dcterms:modified xsi:type="dcterms:W3CDTF">2011-03-04T02:40:23Z</dcterms:modified>
  <cp:category/>
  <cp:version/>
  <cp:contentType/>
  <cp:contentStatus/>
</cp:coreProperties>
</file>