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65" windowWidth="19170" windowHeight="4710" activeTab="0"/>
  </bookViews>
  <sheets>
    <sheet name="第120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<sst xmlns="http://schemas.openxmlformats.org/spreadsheetml/2006/main" count="19" uniqueCount="14">
  <si>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年度</t>
  </si>
  <si>
    <t>（２）保健衛生</t>
  </si>
  <si>
    <t>単位　：　1人1日平均診療費　　円、診療費合計　　千円</t>
  </si>
  <si>
    <t>延患者数</t>
  </si>
  <si>
    <t>１日平均患者数</t>
  </si>
  <si>
    <t>１人1日平均診療費</t>
  </si>
  <si>
    <t>診療費合計</t>
  </si>
  <si>
    <t>入院</t>
  </si>
  <si>
    <t>外来</t>
  </si>
  <si>
    <t>外来</t>
  </si>
  <si>
    <t>資料　：　稲城市立病院　　　　　</t>
  </si>
  <si>
    <t>注）費用は税抜き表示</t>
  </si>
  <si>
    <t>平成15年度</t>
  </si>
  <si>
    <t>第  １ ２ ０　 表　　　稲  城  市  立  病  院  来  院  状  況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</si>
</sst>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8" fontId="6" fillId="0" borderId="0" xfId="17" applyFont="1" applyFill="1" applyAlignment="1">
      <alignment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38" fontId="4" fillId="0" borderId="0" xfId="17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/>
    </xf>
    <xf numFmtId="0" fontId="4" fillId="0" borderId="8" xfId="0" applyFont="1" applyFill="1" applyBorder="1" applyAlignment="1">
      <alignment horizontal="distributed"/>
    </xf>
    <xf numFmtId="0" fontId="4" fillId="0" borderId="8" xfId="0" applyFont="1" applyFill="1" applyBorder="1" applyAlignment="1">
      <alignment horizontal="center"/>
    </xf>
    <xf numFmtId="38" fontId="4" fillId="0" borderId="9" xfId="17" applyFont="1" applyFill="1" applyBorder="1" applyAlignment="1">
      <alignment horizontal="center"/>
    </xf>
    <xf numFmtId="38" fontId="4" fillId="0" borderId="0" xfId="17" applyFont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0" fontId="4" fillId="0" borderId="1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1"/>
  <sheetViews>
    <sheetView tabSelected="1" workbookViewId="0" topLeftCell="A1">
      <selection activeCell="Y21" sqref="Y21"/>
    </sheetView>
  </sheetViews>
  <sheetFormatPr defaultColWidth="9.00390625" defaultRowHeight="13.5"/>
  <cols>
    <col min="1" max="1" width="2.875" style="1" customWidth="1"/>
    <col min="2" max="2" width="11.00390625" style="1" customWidth="1"/>
    <col min="3" max="3" width="3.75390625" style="1" customWidth="1"/>
    <col min="4" max="4" width="2.00390625" style="1" customWidth="1"/>
    <col min="5" max="6" width="3.375" style="1" customWidth="1"/>
    <col min="7" max="7" width="2.375" style="1" customWidth="1"/>
    <col min="8" max="8" width="6.875" style="1" customWidth="1"/>
    <col min="9" max="9" width="1.4921875" style="1" customWidth="1"/>
    <col min="10" max="10" width="3.75390625" style="1" customWidth="1"/>
    <col min="11" max="11" width="3.375" style="1" customWidth="1"/>
    <col min="12" max="12" width="2.00390625" style="1" customWidth="1"/>
    <col min="13" max="13" width="5.625" style="1" customWidth="1"/>
    <col min="14" max="14" width="1.625" style="1" customWidth="1"/>
    <col min="15" max="15" width="5.125" style="1" customWidth="1"/>
    <col min="16" max="16" width="2.50390625" style="1" customWidth="1"/>
    <col min="17" max="17" width="1.875" style="1" customWidth="1"/>
    <col min="18" max="18" width="3.125" style="1" customWidth="1"/>
    <col min="19" max="19" width="2.875" style="1" customWidth="1"/>
    <col min="20" max="20" width="2.00390625" style="1" customWidth="1"/>
    <col min="21" max="21" width="4.375" style="1" customWidth="1"/>
    <col min="22" max="22" width="1.25" style="1" customWidth="1"/>
    <col min="23" max="23" width="6.50390625" style="1" customWidth="1"/>
    <col min="24" max="24" width="1.625" style="1" customWidth="1"/>
    <col min="25" max="25" width="4.375" style="1" customWidth="1"/>
    <col min="26" max="26" width="7.00390625" style="1" customWidth="1"/>
    <col min="27" max="16384" width="9.00390625" style="1" customWidth="1"/>
  </cols>
  <sheetData>
    <row r="1" spans="15:26" ht="13.5"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2:4" ht="14.25">
      <c r="B2" s="29" t="s">
        <v>1</v>
      </c>
      <c r="C2" s="29"/>
      <c r="D2" s="29"/>
    </row>
    <row r="4" spans="6:22" ht="14.25">
      <c r="F4" s="31" t="s">
        <v>13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7" spans="2:26" ht="13.5">
      <c r="B7" s="30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5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2:26" ht="27.75" customHeight="1">
      <c r="B8" s="17" t="s">
        <v>0</v>
      </c>
      <c r="C8" s="17"/>
      <c r="D8" s="18"/>
      <c r="E8" s="11" t="s">
        <v>3</v>
      </c>
      <c r="F8" s="12"/>
      <c r="G8" s="12"/>
      <c r="H8" s="12"/>
      <c r="I8" s="13"/>
      <c r="J8" s="7" t="s">
        <v>4</v>
      </c>
      <c r="K8" s="8"/>
      <c r="L8" s="8"/>
      <c r="M8" s="8"/>
      <c r="N8" s="9"/>
      <c r="O8" s="11" t="s">
        <v>5</v>
      </c>
      <c r="P8" s="12"/>
      <c r="Q8" s="12"/>
      <c r="R8" s="12"/>
      <c r="S8" s="12"/>
      <c r="T8" s="13"/>
      <c r="U8" s="11" t="s">
        <v>6</v>
      </c>
      <c r="V8" s="12"/>
      <c r="W8" s="12"/>
      <c r="X8" s="12"/>
      <c r="Y8" s="12"/>
      <c r="Z8" s="12"/>
    </row>
    <row r="9" spans="2:26" ht="27.75" customHeight="1">
      <c r="B9" s="19"/>
      <c r="C9" s="19"/>
      <c r="D9" s="20"/>
      <c r="E9" s="11" t="s">
        <v>7</v>
      </c>
      <c r="F9" s="12"/>
      <c r="G9" s="13"/>
      <c r="H9" s="11" t="s">
        <v>8</v>
      </c>
      <c r="I9" s="13"/>
      <c r="J9" s="11" t="s">
        <v>7</v>
      </c>
      <c r="K9" s="12"/>
      <c r="L9" s="13"/>
      <c r="M9" s="7" t="s">
        <v>8</v>
      </c>
      <c r="N9" s="9"/>
      <c r="O9" s="11" t="s">
        <v>7</v>
      </c>
      <c r="P9" s="12"/>
      <c r="Q9" s="13"/>
      <c r="R9" s="11" t="s">
        <v>8</v>
      </c>
      <c r="S9" s="12"/>
      <c r="T9" s="13"/>
      <c r="U9" s="11" t="s">
        <v>7</v>
      </c>
      <c r="V9" s="12"/>
      <c r="W9" s="13"/>
      <c r="X9" s="11" t="s">
        <v>9</v>
      </c>
      <c r="Y9" s="12"/>
      <c r="Z9" s="12"/>
    </row>
    <row r="10" spans="2:26" ht="9" customHeight="1">
      <c r="B10" s="21"/>
      <c r="C10" s="21"/>
      <c r="D10" s="2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2:26" ht="15.75" customHeight="1">
      <c r="B11" s="23" t="s">
        <v>12</v>
      </c>
      <c r="C11" s="23"/>
      <c r="D11" s="24"/>
      <c r="E11" s="26">
        <v>95078</v>
      </c>
      <c r="F11" s="10"/>
      <c r="G11" s="10"/>
      <c r="H11" s="14">
        <v>188616</v>
      </c>
      <c r="I11" s="14"/>
      <c r="J11" s="14">
        <f aca="true" t="shared" si="0" ref="J11:J16">+ROUND(E11/365,0)</f>
        <v>260</v>
      </c>
      <c r="K11" s="14"/>
      <c r="L11" s="14"/>
      <c r="M11" s="27">
        <v>767</v>
      </c>
      <c r="N11" s="27"/>
      <c r="O11" s="14">
        <f>+ROUNDDOWN(U11*1000/E11,0)</f>
        <v>33981</v>
      </c>
      <c r="P11" s="14"/>
      <c r="Q11" s="14"/>
      <c r="R11" s="14">
        <f aca="true" t="shared" si="1" ref="R11:R17">+ROUND(X11*1000/H11,0)</f>
        <v>7680</v>
      </c>
      <c r="S11" s="14"/>
      <c r="T11" s="14"/>
      <c r="U11" s="14">
        <v>3230890</v>
      </c>
      <c r="V11" s="14"/>
      <c r="W11" s="14"/>
      <c r="X11" s="14">
        <v>1448490</v>
      </c>
      <c r="Y11" s="14"/>
      <c r="Z11" s="14"/>
    </row>
    <row r="12" spans="2:26" ht="15.75" customHeight="1">
      <c r="B12" s="16" t="str">
        <f>+""&amp;16</f>
        <v>16</v>
      </c>
      <c r="C12" s="16"/>
      <c r="D12" s="25"/>
      <c r="E12" s="26">
        <v>96045</v>
      </c>
      <c r="F12" s="10"/>
      <c r="G12" s="10"/>
      <c r="H12" s="14">
        <v>189601</v>
      </c>
      <c r="I12" s="14"/>
      <c r="J12" s="14">
        <f t="shared" si="0"/>
        <v>263</v>
      </c>
      <c r="K12" s="14"/>
      <c r="L12" s="14"/>
      <c r="M12" s="27">
        <v>780</v>
      </c>
      <c r="N12" s="27"/>
      <c r="O12" s="14">
        <f>+ROUNDDOWN(U12*1000/E12,0)</f>
        <v>35777</v>
      </c>
      <c r="P12" s="14"/>
      <c r="Q12" s="14"/>
      <c r="R12" s="14">
        <f t="shared" si="1"/>
        <v>7857</v>
      </c>
      <c r="S12" s="14"/>
      <c r="T12" s="14"/>
      <c r="U12" s="14">
        <v>3436280</v>
      </c>
      <c r="V12" s="14"/>
      <c r="W12" s="14"/>
      <c r="X12" s="14">
        <v>1489616</v>
      </c>
      <c r="Y12" s="14"/>
      <c r="Z12" s="14"/>
    </row>
    <row r="13" spans="2:26" ht="15.75" customHeight="1">
      <c r="B13" s="16" t="str">
        <f>+""&amp;17</f>
        <v>17</v>
      </c>
      <c r="C13" s="16"/>
      <c r="D13" s="25"/>
      <c r="E13" s="26">
        <v>94619</v>
      </c>
      <c r="F13" s="10"/>
      <c r="G13" s="10"/>
      <c r="H13" s="14">
        <v>187630</v>
      </c>
      <c r="I13" s="14"/>
      <c r="J13" s="14">
        <f t="shared" si="0"/>
        <v>259</v>
      </c>
      <c r="K13" s="14"/>
      <c r="L13" s="14"/>
      <c r="M13" s="27">
        <v>769</v>
      </c>
      <c r="N13" s="27"/>
      <c r="O13" s="14">
        <f>+ROUNDDOWN(U13*1000/E13,0)</f>
        <v>35447</v>
      </c>
      <c r="P13" s="14"/>
      <c r="Q13" s="14"/>
      <c r="R13" s="14">
        <f t="shared" si="1"/>
        <v>8087</v>
      </c>
      <c r="S13" s="14"/>
      <c r="T13" s="14"/>
      <c r="U13" s="14">
        <v>3353979</v>
      </c>
      <c r="V13" s="14"/>
      <c r="W13" s="14"/>
      <c r="X13" s="14">
        <v>1517430</v>
      </c>
      <c r="Y13" s="14"/>
      <c r="Z13" s="14"/>
    </row>
    <row r="14" spans="2:26" ht="15.75" customHeight="1">
      <c r="B14" s="16" t="str">
        <f>+""&amp;18</f>
        <v>18</v>
      </c>
      <c r="C14" s="16"/>
      <c r="D14" s="25"/>
      <c r="E14" s="26">
        <v>89097</v>
      </c>
      <c r="F14" s="10"/>
      <c r="G14" s="10"/>
      <c r="H14" s="14">
        <v>177464</v>
      </c>
      <c r="I14" s="14"/>
      <c r="J14" s="14">
        <f t="shared" si="0"/>
        <v>244</v>
      </c>
      <c r="K14" s="14"/>
      <c r="L14" s="14"/>
      <c r="M14" s="27">
        <v>724</v>
      </c>
      <c r="N14" s="27"/>
      <c r="O14" s="14">
        <f>+ROUNDUP(U14*1000/E14,0)</f>
        <v>35335</v>
      </c>
      <c r="P14" s="14"/>
      <c r="Q14" s="14"/>
      <c r="R14" s="14">
        <f t="shared" si="1"/>
        <v>8262</v>
      </c>
      <c r="S14" s="14"/>
      <c r="T14" s="14"/>
      <c r="U14" s="14">
        <v>3148160</v>
      </c>
      <c r="V14" s="14"/>
      <c r="W14" s="14"/>
      <c r="X14" s="14">
        <v>1466175</v>
      </c>
      <c r="Y14" s="14"/>
      <c r="Z14" s="14"/>
    </row>
    <row r="15" spans="2:26" ht="15.75" customHeight="1">
      <c r="B15" s="16" t="str">
        <f>+""&amp;19</f>
        <v>19</v>
      </c>
      <c r="C15" s="16"/>
      <c r="D15" s="25"/>
      <c r="E15" s="26">
        <v>88644</v>
      </c>
      <c r="F15" s="10"/>
      <c r="G15" s="10"/>
      <c r="H15" s="10">
        <v>164752</v>
      </c>
      <c r="I15" s="10"/>
      <c r="J15" s="10">
        <f t="shared" si="0"/>
        <v>243</v>
      </c>
      <c r="K15" s="10"/>
      <c r="L15" s="10"/>
      <c r="M15" s="27">
        <v>673</v>
      </c>
      <c r="N15" s="27"/>
      <c r="O15" s="10">
        <f>+ROUNDUP(U15*1000/E15,0)</f>
        <v>34510</v>
      </c>
      <c r="P15" s="10"/>
      <c r="Q15" s="10"/>
      <c r="R15" s="14">
        <f t="shared" si="1"/>
        <v>8443</v>
      </c>
      <c r="S15" s="14"/>
      <c r="T15" s="14"/>
      <c r="U15" s="10">
        <v>3059067</v>
      </c>
      <c r="V15" s="10"/>
      <c r="W15" s="10"/>
      <c r="X15" s="10">
        <v>1390954</v>
      </c>
      <c r="Y15" s="10"/>
      <c r="Z15" s="10"/>
    </row>
    <row r="16" spans="2:26" ht="15.75" customHeight="1">
      <c r="B16" s="16" t="str">
        <f>+""&amp;20</f>
        <v>20</v>
      </c>
      <c r="C16" s="16"/>
      <c r="D16" s="25"/>
      <c r="E16" s="26">
        <v>86342</v>
      </c>
      <c r="F16" s="10"/>
      <c r="G16" s="10"/>
      <c r="H16" s="10">
        <v>157063</v>
      </c>
      <c r="I16" s="10"/>
      <c r="J16" s="10">
        <f t="shared" si="0"/>
        <v>237</v>
      </c>
      <c r="K16" s="10"/>
      <c r="L16" s="10"/>
      <c r="M16" s="10">
        <v>646</v>
      </c>
      <c r="N16" s="10"/>
      <c r="O16" s="10">
        <f>+ROUNDUP(U16*1000/E16,0)</f>
        <v>35750</v>
      </c>
      <c r="P16" s="10"/>
      <c r="Q16" s="10"/>
      <c r="R16" s="14">
        <f t="shared" si="1"/>
        <v>8458</v>
      </c>
      <c r="S16" s="14"/>
      <c r="T16" s="14"/>
      <c r="U16" s="10">
        <v>3086651</v>
      </c>
      <c r="V16" s="10"/>
      <c r="W16" s="10"/>
      <c r="X16" s="10">
        <v>1328473</v>
      </c>
      <c r="Y16" s="10"/>
      <c r="Z16" s="10"/>
    </row>
    <row r="17" spans="2:26" ht="15.75" customHeight="1">
      <c r="B17" s="16" t="str">
        <f>+""&amp;21</f>
        <v>21</v>
      </c>
      <c r="C17" s="16"/>
      <c r="D17" s="25"/>
      <c r="E17" s="26">
        <v>90261</v>
      </c>
      <c r="F17" s="10"/>
      <c r="G17" s="10"/>
      <c r="H17" s="10">
        <v>155891</v>
      </c>
      <c r="I17" s="10"/>
      <c r="J17" s="10">
        <f>+ROUND(E17/365,0)</f>
        <v>247</v>
      </c>
      <c r="K17" s="10"/>
      <c r="L17" s="10"/>
      <c r="M17" s="10">
        <v>644</v>
      </c>
      <c r="N17" s="10"/>
      <c r="O17" s="10">
        <f>+ROUNDUP(U17*1000/E17,0)</f>
        <v>37729</v>
      </c>
      <c r="P17" s="10"/>
      <c r="Q17" s="10"/>
      <c r="R17" s="10">
        <f t="shared" si="1"/>
        <v>8977</v>
      </c>
      <c r="S17" s="10"/>
      <c r="T17" s="10"/>
      <c r="U17" s="10">
        <v>3405434</v>
      </c>
      <c r="V17" s="10"/>
      <c r="W17" s="10"/>
      <c r="X17" s="10">
        <v>1399394</v>
      </c>
      <c r="Y17" s="10"/>
      <c r="Z17" s="10"/>
    </row>
    <row r="18" spans="2:26" ht="9" customHeight="1">
      <c r="B18" s="2"/>
      <c r="C18" s="2"/>
      <c r="D18" s="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2:26" ht="13.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2:28" ht="13.5">
      <c r="B20" s="15" t="s">
        <v>10</v>
      </c>
      <c r="C20" s="15"/>
      <c r="D20" s="15"/>
      <c r="E20" s="15"/>
      <c r="F20" s="15"/>
      <c r="G20" s="1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B20" s="6"/>
    </row>
    <row r="21" spans="2:26" ht="13.5">
      <c r="B21" s="15" t="s">
        <v>11</v>
      </c>
      <c r="C21" s="15"/>
      <c r="D21" s="15"/>
      <c r="E21" s="15"/>
      <c r="F21" s="15"/>
      <c r="G21" s="15"/>
      <c r="H21" s="15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</sheetData>
  <mergeCells count="83">
    <mergeCell ref="X17:Z17"/>
    <mergeCell ref="M14:N14"/>
    <mergeCell ref="H14:I14"/>
    <mergeCell ref="R12:T12"/>
    <mergeCell ref="B17:D17"/>
    <mergeCell ref="R13:T13"/>
    <mergeCell ref="R14:T14"/>
    <mergeCell ref="R15:T15"/>
    <mergeCell ref="H11:I11"/>
    <mergeCell ref="H12:I12"/>
    <mergeCell ref="H13:I13"/>
    <mergeCell ref="B21:H21"/>
    <mergeCell ref="H16:I16"/>
    <mergeCell ref="B16:D16"/>
    <mergeCell ref="B15:D15"/>
    <mergeCell ref="E17:G17"/>
    <mergeCell ref="H17:I17"/>
    <mergeCell ref="J17:L17"/>
    <mergeCell ref="B2:D2"/>
    <mergeCell ref="B7:M7"/>
    <mergeCell ref="F4:V4"/>
    <mergeCell ref="E16:G16"/>
    <mergeCell ref="H15:I15"/>
    <mergeCell ref="B20:G20"/>
    <mergeCell ref="M15:N15"/>
    <mergeCell ref="E14:G14"/>
    <mergeCell ref="J14:L14"/>
    <mergeCell ref="J15:L15"/>
    <mergeCell ref="O16:Q16"/>
    <mergeCell ref="E15:G15"/>
    <mergeCell ref="U16:W16"/>
    <mergeCell ref="R17:T17"/>
    <mergeCell ref="U17:W17"/>
    <mergeCell ref="M17:N17"/>
    <mergeCell ref="O17:Q17"/>
    <mergeCell ref="O1:Z1"/>
    <mergeCell ref="O15:Q15"/>
    <mergeCell ref="X11:Z11"/>
    <mergeCell ref="U11:W11"/>
    <mergeCell ref="U12:W12"/>
    <mergeCell ref="X12:Z12"/>
    <mergeCell ref="X13:Z13"/>
    <mergeCell ref="X14:Z14"/>
    <mergeCell ref="O13:Q13"/>
    <mergeCell ref="O14:Q14"/>
    <mergeCell ref="J13:L13"/>
    <mergeCell ref="J12:L12"/>
    <mergeCell ref="J11:L11"/>
    <mergeCell ref="M11:N11"/>
    <mergeCell ref="M12:N12"/>
    <mergeCell ref="M13:N13"/>
    <mergeCell ref="X15:Z15"/>
    <mergeCell ref="R11:T11"/>
    <mergeCell ref="O11:Q11"/>
    <mergeCell ref="O12:Q12"/>
    <mergeCell ref="U13:W13"/>
    <mergeCell ref="U14:W14"/>
    <mergeCell ref="X16:Z16"/>
    <mergeCell ref="U15:W15"/>
    <mergeCell ref="R16:T16"/>
    <mergeCell ref="B11:D11"/>
    <mergeCell ref="B12:D12"/>
    <mergeCell ref="B13:D13"/>
    <mergeCell ref="B14:D14"/>
    <mergeCell ref="E11:G11"/>
    <mergeCell ref="E12:G12"/>
    <mergeCell ref="E13:G13"/>
    <mergeCell ref="X9:Z9"/>
    <mergeCell ref="B8:D9"/>
    <mergeCell ref="B10:D10"/>
    <mergeCell ref="O8:T8"/>
    <mergeCell ref="U8:Z8"/>
    <mergeCell ref="E9:G9"/>
    <mergeCell ref="H9:I9"/>
    <mergeCell ref="R9:T9"/>
    <mergeCell ref="U9:W9"/>
    <mergeCell ref="J9:L9"/>
    <mergeCell ref="E8:I8"/>
    <mergeCell ref="O9:Q9"/>
    <mergeCell ref="J8:N8"/>
    <mergeCell ref="M9:N9"/>
    <mergeCell ref="M16:N16"/>
    <mergeCell ref="J16:L16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2010-01-29T00:22:17Z</cp:lastPrinted>
  <dcterms:created xsi:type="dcterms:W3CDTF">1997-01-08T22:48:59Z</dcterms:created>
  <dcterms:modified xsi:type="dcterms:W3CDTF">2011-03-04T06:56:10Z</dcterms:modified>
  <cp:category/>
  <cp:version/>
  <cp:contentType/>
  <cp:contentStatus/>
</cp:coreProperties>
</file>