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70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<sst xmlns="http://schemas.openxmlformats.org/spreadsheetml/2006/main" count="37" uniqueCount="22">
  <si>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区分</t>
  </si>
  <si>
    <t>総数</t>
  </si>
  <si>
    <t>男</t>
  </si>
  <si>
    <t>女</t>
  </si>
  <si>
    <t>高等学校</t>
  </si>
  <si>
    <t>全日制</t>
  </si>
  <si>
    <t>国立</t>
  </si>
  <si>
    <t>公立</t>
  </si>
  <si>
    <t>私立</t>
  </si>
  <si>
    <t>定時制</t>
  </si>
  <si>
    <t>通信制</t>
  </si>
  <si>
    <t>高等専門学校</t>
  </si>
  <si>
    <t>専修学校</t>
  </si>
  <si>
    <t>各種学校</t>
  </si>
  <si>
    <t>公共職業訓練施設等</t>
  </si>
  <si>
    <t>就職者</t>
  </si>
  <si>
    <t>無業者</t>
  </si>
  <si>
    <t>その他</t>
  </si>
  <si>
    <t>資料　：　教育部学校教育課</t>
  </si>
  <si>
    <t>第７０表　　中学校卒業生徒進路状況　　</t>
  </si>
  <si>
    <t>特別支援学校</t>
  </si>
  <si>
    <t>平成１９年度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</si>
</sst>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13</xdr:row>
      <xdr:rowOff>342900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71475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0"/>
  <sheetViews>
    <sheetView tabSelected="1" workbookViewId="0" topLeftCell="A1">
      <selection activeCell="AF9" sqref="AF9"/>
    </sheetView>
  </sheetViews>
  <sheetFormatPr defaultColWidth="9.00390625" defaultRowHeight="13.5"/>
  <cols>
    <col min="1" max="1" width="4.25390625" style="0" customWidth="1"/>
    <col min="2" max="2" width="5.125" style="0" customWidth="1"/>
    <col min="3" max="4" width="3.75390625" style="0" customWidth="1"/>
    <col min="5" max="5" width="6.50390625" style="0" customWidth="1"/>
    <col min="6" max="6" width="5.50390625" style="0" customWidth="1"/>
    <col min="7" max="7" width="1.625" style="0" customWidth="1"/>
    <col min="8" max="8" width="4.125" style="0" customWidth="1"/>
    <col min="9" max="9" width="1.625" style="0" customWidth="1"/>
    <col min="10" max="10" width="4.125" style="0" customWidth="1"/>
    <col min="11" max="11" width="1.625" style="0" customWidth="1"/>
    <col min="12" max="12" width="5.875" style="0" customWidth="1"/>
    <col min="13" max="13" width="1.625" style="0" customWidth="1"/>
    <col min="14" max="14" width="4.125" style="0" customWidth="1"/>
    <col min="15" max="15" width="1.625" style="0" customWidth="1"/>
    <col min="16" max="16" width="4.125" style="0" customWidth="1"/>
    <col min="17" max="17" width="1.625" style="0" customWidth="1"/>
    <col min="18" max="18" width="5.50390625" style="0" customWidth="1"/>
    <col min="19" max="19" width="1.625" style="0" customWidth="1"/>
    <col min="20" max="20" width="4.125" style="0" customWidth="1"/>
    <col min="21" max="21" width="1.625" style="0" customWidth="1"/>
    <col min="22" max="22" width="4.125" style="0" customWidth="1"/>
    <col min="23" max="23" width="1.625" style="0" customWidth="1"/>
    <col min="24" max="24" width="5.875" style="0" customWidth="1"/>
    <col min="25" max="25" width="1.625" style="0" customWidth="1"/>
    <col min="26" max="26" width="4.125" style="0" customWidth="1"/>
    <col min="27" max="27" width="1.625" style="0" customWidth="1"/>
    <col min="28" max="28" width="4.125" style="0" customWidth="1"/>
    <col min="29" max="29" width="1.625" style="0" customWidth="1"/>
  </cols>
  <sheetData>
    <row r="1" spans="20:28" ht="13.5">
      <c r="T1" s="29"/>
      <c r="U1" s="29"/>
      <c r="V1" s="29"/>
      <c r="W1" s="29"/>
      <c r="X1" s="29"/>
      <c r="Y1" s="29"/>
      <c r="Z1" s="29"/>
      <c r="AA1" s="29"/>
      <c r="AB1" s="29"/>
    </row>
    <row r="2" spans="20:23" ht="13.5">
      <c r="T2" s="2"/>
      <c r="U2" s="2"/>
      <c r="V2" s="2"/>
      <c r="W2" s="2"/>
    </row>
    <row r="3" spans="20:23" ht="13.5">
      <c r="T3" s="2"/>
      <c r="U3" s="2"/>
      <c r="V3" s="2"/>
      <c r="W3" s="2"/>
    </row>
    <row r="4" spans="20:23" ht="13.5">
      <c r="T4" s="2"/>
      <c r="U4" s="2"/>
      <c r="V4" s="2"/>
      <c r="W4" s="2"/>
    </row>
    <row r="6" spans="6:23" ht="14.25">
      <c r="F6" s="49" t="s">
        <v>19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3"/>
    </row>
    <row r="8" spans="2:23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30" ht="31.5" customHeight="1">
      <c r="B9" s="50" t="s">
        <v>0</v>
      </c>
      <c r="C9" s="50"/>
      <c r="D9" s="50"/>
      <c r="E9" s="51"/>
      <c r="F9" s="47" t="s">
        <v>21</v>
      </c>
      <c r="G9" s="23"/>
      <c r="H9" s="23"/>
      <c r="I9" s="23"/>
      <c r="J9" s="23"/>
      <c r="K9" s="54"/>
      <c r="L9" s="47" t="str">
        <f>+WIDECHAR(20)</f>
        <v>２０</v>
      </c>
      <c r="M9" s="23"/>
      <c r="N9" s="23"/>
      <c r="O9" s="23"/>
      <c r="P9" s="23"/>
      <c r="Q9" s="54"/>
      <c r="R9" s="47" t="str">
        <f>+WIDECHAR(21)</f>
        <v>２１</v>
      </c>
      <c r="S9" s="23"/>
      <c r="T9" s="23"/>
      <c r="U9" s="23"/>
      <c r="V9" s="23"/>
      <c r="W9" s="23"/>
      <c r="X9" s="47" t="str">
        <f>+WIDECHAR(22)</f>
        <v>２２</v>
      </c>
      <c r="Y9" s="23"/>
      <c r="Z9" s="23"/>
      <c r="AA9" s="23"/>
      <c r="AB9" s="23"/>
      <c r="AC9" s="23"/>
      <c r="AD9" s="18"/>
    </row>
    <row r="10" spans="2:30" ht="31.5" customHeight="1">
      <c r="B10" s="52"/>
      <c r="C10" s="52"/>
      <c r="D10" s="52"/>
      <c r="E10" s="53"/>
      <c r="F10" s="15" t="s">
        <v>1</v>
      </c>
      <c r="G10" s="16"/>
      <c r="H10" s="15" t="s">
        <v>2</v>
      </c>
      <c r="I10" s="16"/>
      <c r="J10" s="15" t="s">
        <v>3</v>
      </c>
      <c r="K10" s="16"/>
      <c r="L10" s="15" t="s">
        <v>1</v>
      </c>
      <c r="M10" s="16"/>
      <c r="N10" s="15" t="s">
        <v>2</v>
      </c>
      <c r="O10" s="16"/>
      <c r="P10" s="15" t="s">
        <v>3</v>
      </c>
      <c r="Q10" s="16"/>
      <c r="R10" s="26" t="s">
        <v>1</v>
      </c>
      <c r="S10" s="48"/>
      <c r="T10" s="45" t="s">
        <v>2</v>
      </c>
      <c r="U10" s="46"/>
      <c r="V10" s="55" t="s">
        <v>3</v>
      </c>
      <c r="W10" s="23"/>
      <c r="X10" s="26" t="s">
        <v>1</v>
      </c>
      <c r="Y10" s="48"/>
      <c r="Z10" s="45" t="s">
        <v>2</v>
      </c>
      <c r="AA10" s="46"/>
      <c r="AB10" s="47" t="s">
        <v>3</v>
      </c>
      <c r="AC10" s="23"/>
      <c r="AD10" s="18"/>
    </row>
    <row r="11" spans="2:30" ht="31.5" customHeight="1">
      <c r="B11" s="24" t="s">
        <v>1</v>
      </c>
      <c r="C11" s="24"/>
      <c r="D11" s="24"/>
      <c r="E11" s="25"/>
      <c r="F11" s="5">
        <f>+F21+F22+F23+F24+F25+F26+F27+F12+F28</f>
        <v>594</v>
      </c>
      <c r="G11" s="5"/>
      <c r="H11" s="5">
        <f>+H21+H22+H23+H24+H25+H26+H27+H12+H28</f>
        <v>320</v>
      </c>
      <c r="I11" s="5"/>
      <c r="J11" s="5">
        <f>+J21+J22+J23+J24+J25+J26+J27+J12+J28</f>
        <v>274</v>
      </c>
      <c r="K11" s="5"/>
      <c r="L11" s="5">
        <f>+L12+L21+L22+L23+L24+L25+L26+L27+L28</f>
        <v>648</v>
      </c>
      <c r="M11" s="5"/>
      <c r="N11" s="5">
        <f>+N12+N21+N22+N23+N24+N25+N26+N27+N28</f>
        <v>347</v>
      </c>
      <c r="O11" s="5"/>
      <c r="P11" s="5">
        <f>+P12+P21+P22+P23+P24+P25+P26+P27+P28</f>
        <v>301</v>
      </c>
      <c r="Q11" s="20"/>
      <c r="R11" s="20">
        <f>+R12+R21+R22+R23+R24+R25+R26+R27+R28</f>
        <v>667</v>
      </c>
      <c r="S11" s="14"/>
      <c r="T11" s="14">
        <f>+T12+T21+T22+T23+T24+T25+T26+T27+T28</f>
        <v>347</v>
      </c>
      <c r="U11" s="14"/>
      <c r="V11" s="14">
        <f>+V12+V21+V22+V23+V24+V25+V26+V27+V28</f>
        <v>320</v>
      </c>
      <c r="W11" s="19"/>
      <c r="X11" s="20">
        <f>+X12+X21+X22+X23+X24+X25+X26+X27+X28</f>
        <v>646</v>
      </c>
      <c r="Y11" s="14"/>
      <c r="Z11" s="14">
        <f>+Z12+Z21+Z22+Z23+Z24+Z25+Z26+Z27+Z28</f>
        <v>336</v>
      </c>
      <c r="AA11" s="14"/>
      <c r="AB11" s="14">
        <f>+AB12+AB21+AB22+AB23+AB24+AB25+AB26+AB27+AB28</f>
        <v>310</v>
      </c>
      <c r="AC11" s="19"/>
      <c r="AD11" s="21"/>
    </row>
    <row r="12" spans="2:30" ht="31.5" customHeight="1">
      <c r="B12" s="32" t="s">
        <v>4</v>
      </c>
      <c r="C12" s="34" t="s">
        <v>1</v>
      </c>
      <c r="D12" s="27"/>
      <c r="E12" s="28"/>
      <c r="F12" s="6">
        <f>+F13+F17+F20</f>
        <v>583</v>
      </c>
      <c r="G12" s="6"/>
      <c r="H12" s="6">
        <f>+H13+H17+H20</f>
        <v>312</v>
      </c>
      <c r="I12" s="6"/>
      <c r="J12" s="6">
        <f>+J13+J17+J20</f>
        <v>271</v>
      </c>
      <c r="K12" s="6"/>
      <c r="L12" s="6">
        <f>+L13+L17+L20</f>
        <v>627</v>
      </c>
      <c r="M12" s="6"/>
      <c r="N12" s="6">
        <f>+N13+N17+N20</f>
        <v>335</v>
      </c>
      <c r="O12" s="6"/>
      <c r="P12" s="6">
        <f>+P13+P17+P20</f>
        <v>292</v>
      </c>
      <c r="Q12" s="19"/>
      <c r="R12" s="8">
        <f>+R13+R17+R20</f>
        <v>646</v>
      </c>
      <c r="S12" s="8"/>
      <c r="T12" s="8">
        <f>+T13+T17+T20</f>
        <v>338</v>
      </c>
      <c r="U12" s="8"/>
      <c r="V12" s="8">
        <f>+V13+V17+V20</f>
        <v>308</v>
      </c>
      <c r="W12" s="19"/>
      <c r="X12" s="8">
        <f>+X13+X17+X20</f>
        <v>616</v>
      </c>
      <c r="Y12" s="8"/>
      <c r="Z12" s="8">
        <f>+Z13+Z17+Z20</f>
        <v>317</v>
      </c>
      <c r="AA12" s="8"/>
      <c r="AB12" s="8">
        <f>+AB13+AB17+AB20</f>
        <v>299</v>
      </c>
      <c r="AC12" s="19"/>
      <c r="AD12" s="21"/>
    </row>
    <row r="13" spans="2:30" ht="31.5" customHeight="1">
      <c r="B13" s="33"/>
      <c r="C13" s="35" t="s">
        <v>5</v>
      </c>
      <c r="D13" s="38" t="s">
        <v>1</v>
      </c>
      <c r="E13" s="28"/>
      <c r="F13" s="9">
        <f>SUM(F14:F16)</f>
        <v>559</v>
      </c>
      <c r="G13" s="9"/>
      <c r="H13" s="9">
        <f>SUM(H14:H16)</f>
        <v>304</v>
      </c>
      <c r="I13" s="9"/>
      <c r="J13" s="9">
        <f>SUM(J14:J16)</f>
        <v>255</v>
      </c>
      <c r="K13" s="9"/>
      <c r="L13" s="9">
        <f>SUM(L14:L16)</f>
        <v>593</v>
      </c>
      <c r="M13" s="9"/>
      <c r="N13" s="9">
        <f>SUM(N14:N16)</f>
        <v>313</v>
      </c>
      <c r="O13" s="9"/>
      <c r="P13" s="9">
        <f>SUM(P14:P16)</f>
        <v>280</v>
      </c>
      <c r="Q13" s="8"/>
      <c r="R13" s="8">
        <f>SUM(R14:R16)</f>
        <v>618</v>
      </c>
      <c r="S13" s="8"/>
      <c r="T13" s="8">
        <f>SUM(T14:T16)</f>
        <v>325</v>
      </c>
      <c r="U13" s="8"/>
      <c r="V13" s="8">
        <f>SUM(V14:V16)</f>
        <v>293</v>
      </c>
      <c r="W13" s="8"/>
      <c r="X13" s="8">
        <f>SUM(X14:X16)</f>
        <v>588</v>
      </c>
      <c r="Y13" s="8"/>
      <c r="Z13" s="8">
        <f>SUM(Z14:Z16)</f>
        <v>302</v>
      </c>
      <c r="AA13" s="8"/>
      <c r="AB13" s="8">
        <f>SUM(AB14:AB16)</f>
        <v>286</v>
      </c>
      <c r="AC13" s="8"/>
      <c r="AD13" s="21"/>
    </row>
    <row r="14" spans="2:29" ht="31.5" customHeight="1">
      <c r="B14" s="33"/>
      <c r="C14" s="36"/>
      <c r="D14" s="39"/>
      <c r="E14" s="17" t="s">
        <v>6</v>
      </c>
      <c r="F14" s="6">
        <f>+H14+J14</f>
        <v>3</v>
      </c>
      <c r="G14" s="6"/>
      <c r="H14" s="8">
        <v>2</v>
      </c>
      <c r="I14" s="8"/>
      <c r="J14" s="8">
        <v>1</v>
      </c>
      <c r="K14" s="19"/>
      <c r="L14" s="19">
        <f>+N14+P14</f>
        <v>3</v>
      </c>
      <c r="M14" s="19"/>
      <c r="N14" s="8">
        <v>1</v>
      </c>
      <c r="O14" s="8"/>
      <c r="P14" s="8">
        <v>2</v>
      </c>
      <c r="Q14" s="19"/>
      <c r="R14" s="19">
        <f>+T14+V14</f>
        <v>4</v>
      </c>
      <c r="S14" s="8"/>
      <c r="T14" s="8">
        <v>4</v>
      </c>
      <c r="U14" s="8"/>
      <c r="V14" s="8">
        <v>0</v>
      </c>
      <c r="W14" s="8"/>
      <c r="X14" s="8">
        <f>+Z14+AB14</f>
        <v>2</v>
      </c>
      <c r="Y14" s="8"/>
      <c r="Z14" s="8">
        <v>0</v>
      </c>
      <c r="AA14" s="8"/>
      <c r="AB14" s="8">
        <v>2</v>
      </c>
      <c r="AC14" s="6"/>
    </row>
    <row r="15" spans="2:29" ht="31.5" customHeight="1">
      <c r="B15" s="33"/>
      <c r="C15" s="36"/>
      <c r="D15" s="39"/>
      <c r="E15" s="7" t="s">
        <v>7</v>
      </c>
      <c r="F15" s="6">
        <f>+H15+J15</f>
        <v>351</v>
      </c>
      <c r="G15" s="6"/>
      <c r="H15" s="8">
        <v>184</v>
      </c>
      <c r="I15" s="8"/>
      <c r="J15" s="8">
        <v>167</v>
      </c>
      <c r="K15" s="19"/>
      <c r="L15" s="19">
        <f>+N15+P15</f>
        <v>371</v>
      </c>
      <c r="M15" s="19"/>
      <c r="N15" s="8">
        <f>37+16+37+24+51+25</f>
        <v>190</v>
      </c>
      <c r="O15" s="8"/>
      <c r="P15" s="8">
        <f>35+18+37+15+53+23</f>
        <v>181</v>
      </c>
      <c r="Q15" s="19"/>
      <c r="R15" s="19">
        <f>+T15+V15</f>
        <v>379</v>
      </c>
      <c r="S15" s="8"/>
      <c r="T15" s="8">
        <v>196</v>
      </c>
      <c r="U15" s="8"/>
      <c r="V15" s="8">
        <v>183</v>
      </c>
      <c r="W15" s="8"/>
      <c r="X15" s="8">
        <f>+Z15+AB15</f>
        <v>355</v>
      </c>
      <c r="Y15" s="8"/>
      <c r="Z15" s="8">
        <v>179</v>
      </c>
      <c r="AA15" s="8"/>
      <c r="AB15" s="8">
        <v>176</v>
      </c>
      <c r="AC15" s="6"/>
    </row>
    <row r="16" spans="2:29" ht="31.5" customHeight="1">
      <c r="B16" s="33"/>
      <c r="C16" s="37"/>
      <c r="D16" s="40"/>
      <c r="E16" s="7" t="s">
        <v>8</v>
      </c>
      <c r="F16" s="6">
        <f>+H16+J16</f>
        <v>205</v>
      </c>
      <c r="G16" s="6"/>
      <c r="H16" s="8">
        <v>118</v>
      </c>
      <c r="I16" s="8"/>
      <c r="J16" s="8">
        <v>87</v>
      </c>
      <c r="K16" s="19"/>
      <c r="L16" s="19">
        <f>+N16+P16</f>
        <v>219</v>
      </c>
      <c r="M16" s="19"/>
      <c r="N16" s="8">
        <f>14+11+21+13+33+30</f>
        <v>122</v>
      </c>
      <c r="O16" s="8"/>
      <c r="P16" s="8">
        <f>11+9+14+6+24+33</f>
        <v>97</v>
      </c>
      <c r="Q16" s="19"/>
      <c r="R16" s="19">
        <f>+T16+V16</f>
        <v>235</v>
      </c>
      <c r="S16" s="8"/>
      <c r="T16" s="8">
        <v>125</v>
      </c>
      <c r="U16" s="8"/>
      <c r="V16" s="8">
        <v>110</v>
      </c>
      <c r="W16" s="8"/>
      <c r="X16" s="8">
        <f>+Z16+AB16</f>
        <v>231</v>
      </c>
      <c r="Y16" s="8"/>
      <c r="Z16" s="8">
        <v>123</v>
      </c>
      <c r="AA16" s="8"/>
      <c r="AB16" s="8">
        <v>108</v>
      </c>
      <c r="AC16" s="6"/>
    </row>
    <row r="17" spans="2:29" ht="31.5" customHeight="1">
      <c r="B17" s="33"/>
      <c r="C17" s="35" t="s">
        <v>9</v>
      </c>
      <c r="D17" s="30" t="s">
        <v>1</v>
      </c>
      <c r="E17" s="31"/>
      <c r="F17" s="6">
        <f>SUM(F18:F19)</f>
        <v>22</v>
      </c>
      <c r="G17" s="6"/>
      <c r="H17" s="19">
        <f>SUM(H18:H19)</f>
        <v>7</v>
      </c>
      <c r="I17" s="19"/>
      <c r="J17" s="19">
        <f>SUM(J18:J19)</f>
        <v>15</v>
      </c>
      <c r="K17" s="19"/>
      <c r="L17" s="19">
        <f>SUM(L18:L19)</f>
        <v>28</v>
      </c>
      <c r="M17" s="19"/>
      <c r="N17" s="19">
        <f>SUM(N18:N19)</f>
        <v>19</v>
      </c>
      <c r="O17" s="19"/>
      <c r="P17" s="19">
        <f>SUM(P18:P19)</f>
        <v>9</v>
      </c>
      <c r="Q17" s="19"/>
      <c r="R17" s="19">
        <f>SUM(R18:R19)</f>
        <v>23</v>
      </c>
      <c r="S17" s="8"/>
      <c r="T17" s="8">
        <f>SUM(T18:T19)</f>
        <v>10</v>
      </c>
      <c r="U17" s="8"/>
      <c r="V17" s="8">
        <f>SUM(V18:V19)</f>
        <v>13</v>
      </c>
      <c r="W17" s="8"/>
      <c r="X17" s="8">
        <f>SUM(X18:X19)</f>
        <v>15</v>
      </c>
      <c r="Y17" s="8"/>
      <c r="Z17" s="8">
        <f>SUM(Z18:Z19)</f>
        <v>7</v>
      </c>
      <c r="AA17" s="8"/>
      <c r="AB17" s="8">
        <f>SUM(AB18:AB19)</f>
        <v>8</v>
      </c>
      <c r="AC17" s="6"/>
    </row>
    <row r="18" spans="2:29" ht="31.5" customHeight="1">
      <c r="B18" s="33"/>
      <c r="C18" s="41"/>
      <c r="D18" s="43"/>
      <c r="E18" s="7" t="s">
        <v>7</v>
      </c>
      <c r="F18" s="6">
        <f aca="true" t="shared" si="0" ref="F18:F28">+H18+J18</f>
        <v>20</v>
      </c>
      <c r="G18" s="6"/>
      <c r="H18" s="8">
        <v>6</v>
      </c>
      <c r="I18" s="8"/>
      <c r="J18" s="8">
        <v>14</v>
      </c>
      <c r="K18" s="19"/>
      <c r="L18" s="19">
        <f aca="true" t="shared" si="1" ref="L18:L27">+N18+P18</f>
        <v>22</v>
      </c>
      <c r="M18" s="19"/>
      <c r="N18" s="8">
        <f>1+4+2+1+5</f>
        <v>13</v>
      </c>
      <c r="O18" s="8"/>
      <c r="P18" s="8">
        <f>1+2+2+1+3</f>
        <v>9</v>
      </c>
      <c r="Q18" s="19"/>
      <c r="R18" s="19">
        <f aca="true" t="shared" si="2" ref="R18:R28">+T18+V18</f>
        <v>22</v>
      </c>
      <c r="S18" s="8"/>
      <c r="T18" s="8">
        <v>9</v>
      </c>
      <c r="U18" s="8"/>
      <c r="V18" s="8">
        <v>13</v>
      </c>
      <c r="W18" s="8"/>
      <c r="X18" s="8">
        <f aca="true" t="shared" si="3" ref="X18:X28">+Z18+AB18</f>
        <v>11</v>
      </c>
      <c r="Y18" s="8"/>
      <c r="Z18" s="8">
        <v>4</v>
      </c>
      <c r="AA18" s="8"/>
      <c r="AB18" s="8">
        <v>7</v>
      </c>
      <c r="AC18" s="6"/>
    </row>
    <row r="19" spans="2:29" ht="31.5" customHeight="1">
      <c r="B19" s="33"/>
      <c r="C19" s="42"/>
      <c r="D19" s="44"/>
      <c r="E19" s="7" t="s">
        <v>8</v>
      </c>
      <c r="F19" s="6">
        <f t="shared" si="0"/>
        <v>2</v>
      </c>
      <c r="G19" s="6"/>
      <c r="H19" s="8">
        <v>1</v>
      </c>
      <c r="I19" s="8"/>
      <c r="J19" s="8">
        <v>1</v>
      </c>
      <c r="K19" s="19"/>
      <c r="L19" s="19">
        <f t="shared" si="1"/>
        <v>6</v>
      </c>
      <c r="M19" s="19"/>
      <c r="N19" s="8">
        <f>3+1+1+1</f>
        <v>6</v>
      </c>
      <c r="O19" s="8"/>
      <c r="P19" s="8">
        <v>0</v>
      </c>
      <c r="Q19" s="19"/>
      <c r="R19" s="19">
        <f t="shared" si="2"/>
        <v>1</v>
      </c>
      <c r="S19" s="8"/>
      <c r="T19" s="8">
        <v>1</v>
      </c>
      <c r="U19" s="8"/>
      <c r="V19" s="8">
        <v>0</v>
      </c>
      <c r="W19" s="8"/>
      <c r="X19" s="8">
        <f t="shared" si="3"/>
        <v>4</v>
      </c>
      <c r="Y19" s="8"/>
      <c r="Z19" s="8">
        <v>3</v>
      </c>
      <c r="AA19" s="8"/>
      <c r="AB19" s="8">
        <v>1</v>
      </c>
      <c r="AC19" s="6"/>
    </row>
    <row r="20" spans="2:29" ht="31.5" customHeight="1">
      <c r="B20" s="10"/>
      <c r="C20" s="27" t="s">
        <v>10</v>
      </c>
      <c r="D20" s="27"/>
      <c r="E20" s="28"/>
      <c r="F20" s="6">
        <f t="shared" si="0"/>
        <v>2</v>
      </c>
      <c r="G20" s="6"/>
      <c r="H20" s="8">
        <v>1</v>
      </c>
      <c r="I20" s="8"/>
      <c r="J20" s="8">
        <v>1</v>
      </c>
      <c r="K20" s="19"/>
      <c r="L20" s="19">
        <f t="shared" si="1"/>
        <v>6</v>
      </c>
      <c r="M20" s="19"/>
      <c r="N20" s="8">
        <f>1+2</f>
        <v>3</v>
      </c>
      <c r="O20" s="8"/>
      <c r="P20" s="8">
        <f>1+2</f>
        <v>3</v>
      </c>
      <c r="Q20" s="19"/>
      <c r="R20" s="19">
        <f t="shared" si="2"/>
        <v>5</v>
      </c>
      <c r="S20" s="8"/>
      <c r="T20" s="8">
        <v>3</v>
      </c>
      <c r="U20" s="8"/>
      <c r="V20" s="8">
        <v>2</v>
      </c>
      <c r="W20" s="8"/>
      <c r="X20" s="8">
        <f t="shared" si="3"/>
        <v>13</v>
      </c>
      <c r="Y20" s="8"/>
      <c r="Z20" s="8">
        <v>8</v>
      </c>
      <c r="AA20" s="8"/>
      <c r="AB20" s="8">
        <v>5</v>
      </c>
      <c r="AC20" s="6"/>
    </row>
    <row r="21" spans="2:29" ht="31.5" customHeight="1">
      <c r="B21" s="30" t="s">
        <v>20</v>
      </c>
      <c r="C21" s="30"/>
      <c r="D21" s="30"/>
      <c r="E21" s="31"/>
      <c r="F21" s="6">
        <f t="shared" si="0"/>
        <v>3</v>
      </c>
      <c r="G21" s="6"/>
      <c r="H21" s="8">
        <v>1</v>
      </c>
      <c r="I21" s="8"/>
      <c r="J21" s="8">
        <v>2</v>
      </c>
      <c r="K21" s="19"/>
      <c r="L21" s="19">
        <f t="shared" si="1"/>
        <v>10</v>
      </c>
      <c r="M21" s="19"/>
      <c r="N21" s="8">
        <f>6+2</f>
        <v>8</v>
      </c>
      <c r="O21" s="8"/>
      <c r="P21" s="8">
        <v>2</v>
      </c>
      <c r="Q21" s="19"/>
      <c r="R21" s="19">
        <f t="shared" si="2"/>
        <v>11</v>
      </c>
      <c r="S21" s="8"/>
      <c r="T21" s="8">
        <v>5</v>
      </c>
      <c r="U21" s="8"/>
      <c r="V21" s="8">
        <v>6</v>
      </c>
      <c r="W21" s="8"/>
      <c r="X21" s="8">
        <f t="shared" si="3"/>
        <v>15</v>
      </c>
      <c r="Y21" s="8"/>
      <c r="Z21" s="8">
        <v>11</v>
      </c>
      <c r="AA21" s="8"/>
      <c r="AB21" s="8">
        <v>4</v>
      </c>
      <c r="AC21" s="6"/>
    </row>
    <row r="22" spans="2:29" ht="31.5" customHeight="1">
      <c r="B22" s="30" t="s">
        <v>11</v>
      </c>
      <c r="C22" s="30"/>
      <c r="D22" s="30"/>
      <c r="E22" s="31"/>
      <c r="F22" s="6">
        <f t="shared" si="0"/>
        <v>2</v>
      </c>
      <c r="G22" s="6"/>
      <c r="H22" s="8">
        <v>2</v>
      </c>
      <c r="I22" s="8"/>
      <c r="J22" s="8">
        <v>0</v>
      </c>
      <c r="K22" s="19"/>
      <c r="L22" s="19">
        <f t="shared" si="1"/>
        <v>4</v>
      </c>
      <c r="M22" s="19"/>
      <c r="N22" s="8">
        <f>2+1</f>
        <v>3</v>
      </c>
      <c r="O22" s="8"/>
      <c r="P22" s="8">
        <v>1</v>
      </c>
      <c r="Q22" s="19"/>
      <c r="R22" s="19">
        <f t="shared" si="2"/>
        <v>1</v>
      </c>
      <c r="S22" s="8"/>
      <c r="T22" s="8">
        <v>1</v>
      </c>
      <c r="U22" s="8"/>
      <c r="V22" s="8">
        <v>0</v>
      </c>
      <c r="W22" s="8"/>
      <c r="X22" s="8">
        <f t="shared" si="3"/>
        <v>4</v>
      </c>
      <c r="Y22" s="8"/>
      <c r="Z22" s="8">
        <v>3</v>
      </c>
      <c r="AA22" s="8"/>
      <c r="AB22" s="8">
        <v>1</v>
      </c>
      <c r="AC22" s="6"/>
    </row>
    <row r="23" spans="2:29" ht="31.5" customHeight="1">
      <c r="B23" s="30" t="s">
        <v>12</v>
      </c>
      <c r="C23" s="30"/>
      <c r="D23" s="30"/>
      <c r="E23" s="31"/>
      <c r="F23" s="6">
        <f t="shared" si="0"/>
        <v>1</v>
      </c>
      <c r="G23" s="6"/>
      <c r="H23" s="8">
        <v>1</v>
      </c>
      <c r="I23" s="8"/>
      <c r="J23" s="8">
        <v>0</v>
      </c>
      <c r="K23" s="19"/>
      <c r="L23" s="19">
        <f t="shared" si="1"/>
        <v>0</v>
      </c>
      <c r="M23" s="19"/>
      <c r="N23" s="8">
        <v>0</v>
      </c>
      <c r="O23" s="8"/>
      <c r="P23" s="8">
        <v>0</v>
      </c>
      <c r="Q23" s="19"/>
      <c r="R23" s="19">
        <f t="shared" si="2"/>
        <v>3</v>
      </c>
      <c r="S23" s="8"/>
      <c r="T23" s="8">
        <v>0</v>
      </c>
      <c r="U23" s="8"/>
      <c r="V23" s="8">
        <v>3</v>
      </c>
      <c r="W23" s="8"/>
      <c r="X23" s="8">
        <f t="shared" si="3"/>
        <v>4</v>
      </c>
      <c r="Y23" s="8"/>
      <c r="Z23" s="8">
        <v>1</v>
      </c>
      <c r="AA23" s="8"/>
      <c r="AB23" s="8">
        <v>3</v>
      </c>
      <c r="AC23" s="6"/>
    </row>
    <row r="24" spans="2:29" ht="31.5" customHeight="1">
      <c r="B24" s="30" t="s">
        <v>13</v>
      </c>
      <c r="C24" s="30"/>
      <c r="D24" s="30"/>
      <c r="E24" s="31"/>
      <c r="F24" s="6">
        <f t="shared" si="0"/>
        <v>0</v>
      </c>
      <c r="G24" s="6"/>
      <c r="H24" s="8">
        <v>0</v>
      </c>
      <c r="I24" s="8"/>
      <c r="J24" s="8">
        <v>0</v>
      </c>
      <c r="K24" s="19"/>
      <c r="L24" s="19">
        <f t="shared" si="1"/>
        <v>0</v>
      </c>
      <c r="M24" s="19"/>
      <c r="N24" s="8">
        <v>0</v>
      </c>
      <c r="O24" s="8"/>
      <c r="P24" s="8">
        <v>0</v>
      </c>
      <c r="Q24" s="19"/>
      <c r="R24" s="19">
        <f t="shared" si="2"/>
        <v>0</v>
      </c>
      <c r="S24" s="8"/>
      <c r="T24" s="8">
        <v>0</v>
      </c>
      <c r="U24" s="8"/>
      <c r="V24" s="8">
        <v>0</v>
      </c>
      <c r="W24" s="8"/>
      <c r="X24" s="8">
        <f t="shared" si="3"/>
        <v>0</v>
      </c>
      <c r="Y24" s="8"/>
      <c r="Z24" s="8">
        <v>0</v>
      </c>
      <c r="AA24" s="8"/>
      <c r="AB24" s="8">
        <v>0</v>
      </c>
      <c r="AC24" s="6"/>
    </row>
    <row r="25" spans="2:29" ht="31.5" customHeight="1">
      <c r="B25" s="30" t="s">
        <v>14</v>
      </c>
      <c r="C25" s="30"/>
      <c r="D25" s="30"/>
      <c r="E25" s="31"/>
      <c r="F25" s="6">
        <f t="shared" si="0"/>
        <v>0</v>
      </c>
      <c r="G25" s="6"/>
      <c r="H25" s="8">
        <v>0</v>
      </c>
      <c r="I25" s="8"/>
      <c r="J25" s="8">
        <v>0</v>
      </c>
      <c r="K25" s="19"/>
      <c r="L25" s="19">
        <f t="shared" si="1"/>
        <v>0</v>
      </c>
      <c r="M25" s="19"/>
      <c r="N25" s="8">
        <v>0</v>
      </c>
      <c r="O25" s="8"/>
      <c r="P25" s="8">
        <v>0</v>
      </c>
      <c r="Q25" s="19"/>
      <c r="R25" s="19">
        <f t="shared" si="2"/>
        <v>0</v>
      </c>
      <c r="S25" s="8"/>
      <c r="T25" s="8">
        <v>0</v>
      </c>
      <c r="U25" s="8"/>
      <c r="V25" s="8">
        <v>0</v>
      </c>
      <c r="W25" s="8"/>
      <c r="X25" s="8">
        <f t="shared" si="3"/>
        <v>0</v>
      </c>
      <c r="Y25" s="8"/>
      <c r="Z25" s="8">
        <v>0</v>
      </c>
      <c r="AA25" s="8"/>
      <c r="AB25" s="8">
        <v>0</v>
      </c>
      <c r="AC25" s="6"/>
    </row>
    <row r="26" spans="2:29" ht="31.5" customHeight="1">
      <c r="B26" s="30" t="s">
        <v>15</v>
      </c>
      <c r="C26" s="30"/>
      <c r="D26" s="30"/>
      <c r="E26" s="31"/>
      <c r="F26" s="6">
        <f t="shared" si="0"/>
        <v>0</v>
      </c>
      <c r="G26" s="6"/>
      <c r="H26" s="8">
        <v>0</v>
      </c>
      <c r="I26" s="8"/>
      <c r="J26" s="8">
        <v>0</v>
      </c>
      <c r="K26" s="19"/>
      <c r="L26" s="19">
        <f t="shared" si="1"/>
        <v>0</v>
      </c>
      <c r="M26" s="19"/>
      <c r="N26" s="8">
        <v>0</v>
      </c>
      <c r="O26" s="8"/>
      <c r="P26" s="8">
        <v>0</v>
      </c>
      <c r="Q26" s="19"/>
      <c r="R26" s="19">
        <f t="shared" si="2"/>
        <v>0</v>
      </c>
      <c r="S26" s="8"/>
      <c r="T26" s="8">
        <v>0</v>
      </c>
      <c r="U26" s="8"/>
      <c r="V26" s="8">
        <v>0</v>
      </c>
      <c r="W26" s="8"/>
      <c r="X26" s="8">
        <f t="shared" si="3"/>
        <v>0</v>
      </c>
      <c r="Y26" s="8"/>
      <c r="Z26" s="8">
        <v>0</v>
      </c>
      <c r="AA26" s="8"/>
      <c r="AB26" s="8">
        <v>0</v>
      </c>
      <c r="AC26" s="6"/>
    </row>
    <row r="27" spans="2:29" ht="31.5" customHeight="1">
      <c r="B27" s="27" t="s">
        <v>16</v>
      </c>
      <c r="C27" s="27"/>
      <c r="D27" s="27"/>
      <c r="E27" s="28"/>
      <c r="F27" s="9">
        <f t="shared" si="0"/>
        <v>2</v>
      </c>
      <c r="G27" s="9"/>
      <c r="H27" s="8">
        <v>2</v>
      </c>
      <c r="I27" s="8"/>
      <c r="J27" s="8">
        <v>0</v>
      </c>
      <c r="K27" s="8"/>
      <c r="L27" s="8">
        <f t="shared" si="1"/>
        <v>0</v>
      </c>
      <c r="M27" s="8"/>
      <c r="N27" s="8">
        <v>0</v>
      </c>
      <c r="O27" s="8"/>
      <c r="P27" s="8">
        <v>0</v>
      </c>
      <c r="Q27" s="8"/>
      <c r="R27" s="8">
        <f t="shared" si="2"/>
        <v>4</v>
      </c>
      <c r="S27" s="8"/>
      <c r="T27" s="8">
        <v>2</v>
      </c>
      <c r="U27" s="8"/>
      <c r="V27" s="8">
        <v>2</v>
      </c>
      <c r="W27" s="8"/>
      <c r="X27" s="8">
        <f t="shared" si="3"/>
        <v>1</v>
      </c>
      <c r="Y27" s="8"/>
      <c r="Z27" s="8">
        <v>0</v>
      </c>
      <c r="AA27" s="8"/>
      <c r="AB27" s="8">
        <v>1</v>
      </c>
      <c r="AC27" s="9"/>
    </row>
    <row r="28" spans="2:29" ht="31.5" customHeight="1">
      <c r="B28" s="27" t="s">
        <v>17</v>
      </c>
      <c r="C28" s="27"/>
      <c r="D28" s="27"/>
      <c r="E28" s="28"/>
      <c r="F28" s="22">
        <f t="shared" si="0"/>
        <v>3</v>
      </c>
      <c r="G28" s="11"/>
      <c r="H28" s="13">
        <v>2</v>
      </c>
      <c r="I28" s="13"/>
      <c r="J28" s="13">
        <v>1</v>
      </c>
      <c r="K28" s="13"/>
      <c r="L28" s="13">
        <v>7</v>
      </c>
      <c r="M28" s="13"/>
      <c r="N28" s="13">
        <v>1</v>
      </c>
      <c r="O28" s="13"/>
      <c r="P28" s="13">
        <f>1+2+3</f>
        <v>6</v>
      </c>
      <c r="Q28" s="13"/>
      <c r="R28" s="13">
        <f t="shared" si="2"/>
        <v>2</v>
      </c>
      <c r="S28" s="13"/>
      <c r="T28" s="13">
        <v>1</v>
      </c>
      <c r="U28" s="13"/>
      <c r="V28" s="13">
        <v>1</v>
      </c>
      <c r="W28" s="13"/>
      <c r="X28" s="13">
        <f t="shared" si="3"/>
        <v>6</v>
      </c>
      <c r="Y28" s="13"/>
      <c r="Z28" s="13">
        <v>4</v>
      </c>
      <c r="AA28" s="13"/>
      <c r="AB28" s="13">
        <v>2</v>
      </c>
      <c r="AC28" s="12"/>
    </row>
    <row r="29" spans="2:23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3.5">
      <c r="B30" s="29" t="s">
        <v>18</v>
      </c>
      <c r="C30" s="29"/>
      <c r="D30" s="29"/>
      <c r="E30" s="29"/>
      <c r="F30" s="29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32">
    <mergeCell ref="T1:AB1"/>
    <mergeCell ref="F6:V6"/>
    <mergeCell ref="B9:E10"/>
    <mergeCell ref="F9:K9"/>
    <mergeCell ref="L9:Q9"/>
    <mergeCell ref="R9:W9"/>
    <mergeCell ref="X9:AC9"/>
    <mergeCell ref="T10:U10"/>
    <mergeCell ref="V10:W10"/>
    <mergeCell ref="X10:Y10"/>
    <mergeCell ref="Z10:AA10"/>
    <mergeCell ref="AB10:AC10"/>
    <mergeCell ref="B11:E11"/>
    <mergeCell ref="R10:S10"/>
    <mergeCell ref="B12:B19"/>
    <mergeCell ref="C12:E12"/>
    <mergeCell ref="C13:C16"/>
    <mergeCell ref="D13:E13"/>
    <mergeCell ref="D14:D16"/>
    <mergeCell ref="C17:C19"/>
    <mergeCell ref="D17:E17"/>
    <mergeCell ref="D18:D19"/>
    <mergeCell ref="C20:E20"/>
    <mergeCell ref="B21:E21"/>
    <mergeCell ref="B22:E22"/>
    <mergeCell ref="B23:E23"/>
    <mergeCell ref="B28:E28"/>
    <mergeCell ref="B30:F30"/>
    <mergeCell ref="B24:E24"/>
    <mergeCell ref="B25:E25"/>
    <mergeCell ref="B26:E26"/>
    <mergeCell ref="B27:E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2012-01-11T05:53:58Z</cp:lastPrinted>
  <dcterms:created xsi:type="dcterms:W3CDTF">1997-01-08T22:48:59Z</dcterms:created>
  <dcterms:modified xsi:type="dcterms:W3CDTF">2012-05-21T02:19:03Z</dcterms:modified>
  <cp:category/>
  <cp:version/>
  <cp:contentType/>
  <cp:contentStatus/>
</cp:coreProperties>
</file>