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79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<sst xmlns="http://schemas.openxmlformats.org/spreadsheetml/2006/main" count="16" uniqueCount="14">
  <si>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総数</t>
  </si>
  <si>
    <t>第二図書館</t>
  </si>
  <si>
    <t>第三図書館</t>
  </si>
  <si>
    <t>第四図書館</t>
  </si>
  <si>
    <t>開館日数</t>
  </si>
  <si>
    <t>一日平均</t>
  </si>
  <si>
    <t>4月</t>
  </si>
  <si>
    <t>第　７　９　表　　　図　書　館　図　書　月　別　個　人　貸　出　冊　数</t>
  </si>
  <si>
    <t>中央</t>
  </si>
  <si>
    <t>第一図書館</t>
  </si>
  <si>
    <t>iﾌﾟﾗｻﾞ図書館</t>
  </si>
  <si>
    <t>資料　：　教育委員会図書館</t>
  </si>
  <si>
    <t>（平成22年度）</t>
  </si>
  <si>
    <t>―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</si>
</sst>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17" applyFont="1" applyFill="1" applyBorder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38" fontId="4" fillId="0" borderId="0" xfId="17" applyFont="1" applyFill="1" applyBorder="1" applyAlignment="1">
      <alignment/>
    </xf>
    <xf numFmtId="38" fontId="9" fillId="0" borderId="1" xfId="17" applyFont="1" applyBorder="1" applyAlignment="1">
      <alignment/>
    </xf>
    <xf numFmtId="38" fontId="8" fillId="0" borderId="6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5"/>
  <sheetViews>
    <sheetView tabSelected="1" workbookViewId="0" topLeftCell="A1">
      <selection activeCell="AA9" sqref="AA9"/>
    </sheetView>
  </sheetViews>
  <sheetFormatPr defaultColWidth="9.00390625" defaultRowHeight="13.5"/>
  <cols>
    <col min="1" max="1" width="5.125" style="0" customWidth="1"/>
    <col min="2" max="2" width="8.75390625" style="0" customWidth="1"/>
    <col min="3" max="4" width="1.25" style="0" customWidth="1"/>
    <col min="5" max="5" width="8.875" style="0" customWidth="1"/>
    <col min="6" max="7" width="1.625" style="0" customWidth="1"/>
    <col min="8" max="8" width="7.875" style="0" customWidth="1"/>
    <col min="9" max="10" width="1.625" style="0" customWidth="1"/>
    <col min="11" max="11" width="7.375" style="0" customWidth="1"/>
    <col min="12" max="12" width="1.875" style="0" customWidth="1"/>
    <col min="13" max="13" width="8.625" style="0" customWidth="1"/>
    <col min="14" max="15" width="1.75390625" style="0" customWidth="1"/>
    <col min="16" max="16" width="7.00390625" style="0" customWidth="1"/>
    <col min="17" max="18" width="1.625" style="0" customWidth="1"/>
    <col min="19" max="19" width="6.875" style="0" customWidth="1"/>
    <col min="20" max="21" width="1.625" style="0" customWidth="1"/>
    <col min="22" max="22" width="7.50390625" style="0" customWidth="1"/>
    <col min="23" max="23" width="1.875" style="0" customWidth="1"/>
  </cols>
  <sheetData>
    <row r="1" spans="13:24" ht="13.5"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5" spans="3:21" ht="14.25">
      <c r="C5" s="31" t="s">
        <v>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ht="13.5">
      <c r="AC6" s="19"/>
    </row>
    <row r="7" ht="13.5">
      <c r="AB7" s="19"/>
    </row>
    <row r="9" spans="2:20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7"/>
      <c r="R9" s="17"/>
      <c r="S9" s="17"/>
      <c r="T9" s="17" t="s">
        <v>12</v>
      </c>
    </row>
    <row r="10" spans="2:23" ht="31.5" customHeight="1">
      <c r="B10" s="27"/>
      <c r="C10" s="28"/>
      <c r="D10" s="26" t="s">
        <v>0</v>
      </c>
      <c r="E10" s="27"/>
      <c r="F10" s="28"/>
      <c r="G10" s="26" t="s">
        <v>8</v>
      </c>
      <c r="H10" s="27"/>
      <c r="I10" s="28"/>
      <c r="J10" s="26" t="s">
        <v>9</v>
      </c>
      <c r="K10" s="27"/>
      <c r="L10" s="28"/>
      <c r="M10" s="26" t="s">
        <v>1</v>
      </c>
      <c r="N10" s="28"/>
      <c r="O10" s="26" t="s">
        <v>2</v>
      </c>
      <c r="P10" s="27"/>
      <c r="Q10" s="28"/>
      <c r="R10" s="26" t="s">
        <v>3</v>
      </c>
      <c r="S10" s="27"/>
      <c r="T10" s="28"/>
      <c r="U10" s="26" t="s">
        <v>10</v>
      </c>
      <c r="V10" s="27"/>
      <c r="W10" s="27"/>
    </row>
    <row r="11" spans="2:23" ht="9" customHeight="1"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s="6" customFormat="1" ht="15.75" customHeight="1">
      <c r="B12" s="7" t="s">
        <v>0</v>
      </c>
      <c r="C12" s="8"/>
      <c r="D12" s="9"/>
      <c r="E12" s="10">
        <f>SUM(E17:E28)</f>
        <v>1416269</v>
      </c>
      <c r="F12" s="10"/>
      <c r="G12" s="10"/>
      <c r="H12" s="10">
        <f>SUM(H17:H28)</f>
        <v>730241</v>
      </c>
      <c r="I12" s="10"/>
      <c r="J12" s="10"/>
      <c r="K12" s="10">
        <f>SUM(K17:K28)</f>
        <v>87255</v>
      </c>
      <c r="L12" s="10"/>
      <c r="M12" s="10">
        <f>SUM(M17:M28)</f>
        <v>95725</v>
      </c>
      <c r="N12" s="10"/>
      <c r="O12" s="10"/>
      <c r="P12" s="10">
        <f>SUM(P17:P28)</f>
        <v>80943</v>
      </c>
      <c r="Q12" s="10"/>
      <c r="R12" s="10"/>
      <c r="S12" s="10">
        <f>SUM(S17:S28)</f>
        <v>62337</v>
      </c>
      <c r="T12" s="9"/>
      <c r="U12" s="10"/>
      <c r="V12" s="10">
        <f>SUM(V17:V28)</f>
        <v>359768</v>
      </c>
      <c r="W12" s="9"/>
    </row>
    <row r="13" spans="2:23" ht="15.75" customHeight="1">
      <c r="B13" s="4"/>
      <c r="C13" s="11"/>
      <c r="D13" s="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4"/>
      <c r="U13" s="12"/>
      <c r="V13" s="12"/>
      <c r="W13" s="4"/>
    </row>
    <row r="14" spans="2:23" ht="15.75" customHeight="1">
      <c r="B14" s="3" t="s">
        <v>4</v>
      </c>
      <c r="C14" s="11"/>
      <c r="D14" s="4"/>
      <c r="E14" s="24" t="s">
        <v>13</v>
      </c>
      <c r="F14" s="12"/>
      <c r="G14" s="12"/>
      <c r="H14" s="12">
        <v>340</v>
      </c>
      <c r="I14" s="12"/>
      <c r="J14" s="12"/>
      <c r="K14" s="12">
        <v>288</v>
      </c>
      <c r="L14" s="12"/>
      <c r="M14" s="12">
        <v>288</v>
      </c>
      <c r="N14" s="12"/>
      <c r="O14" s="12"/>
      <c r="P14" s="12">
        <v>288</v>
      </c>
      <c r="Q14" s="12"/>
      <c r="R14" s="12"/>
      <c r="S14" s="12">
        <v>288</v>
      </c>
      <c r="T14" s="18"/>
      <c r="U14" s="12"/>
      <c r="V14" s="12">
        <v>328</v>
      </c>
      <c r="W14" s="4"/>
    </row>
    <row r="15" spans="2:23" ht="15.75" customHeight="1">
      <c r="B15" s="3" t="s">
        <v>5</v>
      </c>
      <c r="C15" s="11"/>
      <c r="D15" s="4"/>
      <c r="E15" s="24" t="s">
        <v>13</v>
      </c>
      <c r="F15" s="12"/>
      <c r="G15" s="12"/>
      <c r="H15" s="12">
        <v>2148</v>
      </c>
      <c r="I15" s="12"/>
      <c r="J15" s="12"/>
      <c r="K15" s="12">
        <v>303</v>
      </c>
      <c r="L15" s="12"/>
      <c r="M15" s="12">
        <v>332</v>
      </c>
      <c r="N15" s="12"/>
      <c r="O15" s="12"/>
      <c r="P15" s="12">
        <v>281</v>
      </c>
      <c r="Q15" s="12"/>
      <c r="R15" s="12"/>
      <c r="S15" s="12">
        <v>216</v>
      </c>
      <c r="T15" s="18"/>
      <c r="U15" s="12"/>
      <c r="V15" s="12">
        <v>1097</v>
      </c>
      <c r="W15" s="4"/>
    </row>
    <row r="16" spans="2:23" ht="15.75" customHeight="1">
      <c r="B16" s="4"/>
      <c r="C16" s="11"/>
      <c r="D16" s="2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8"/>
      <c r="U16" s="12"/>
      <c r="V16" s="12"/>
      <c r="W16" s="4"/>
    </row>
    <row r="17" spans="2:23" ht="15.75" customHeight="1">
      <c r="B17" s="14" t="s">
        <v>6</v>
      </c>
      <c r="C17" s="11"/>
      <c r="D17" s="20"/>
      <c r="E17" s="21">
        <f aca="true" t="shared" si="0" ref="E17:E28">SUM(H17:V17)</f>
        <v>119477</v>
      </c>
      <c r="F17" s="12"/>
      <c r="G17" s="12"/>
      <c r="H17" s="13">
        <v>61683</v>
      </c>
      <c r="I17" s="12"/>
      <c r="J17" s="12"/>
      <c r="K17" s="21">
        <v>7397</v>
      </c>
      <c r="L17" s="12"/>
      <c r="M17" s="25">
        <v>7950</v>
      </c>
      <c r="N17" s="12"/>
      <c r="O17" s="12"/>
      <c r="P17" s="21">
        <v>6792</v>
      </c>
      <c r="Q17" s="12"/>
      <c r="R17" s="12"/>
      <c r="S17" s="21">
        <v>5382</v>
      </c>
      <c r="T17" s="18"/>
      <c r="U17" s="12"/>
      <c r="V17" s="21">
        <v>30273</v>
      </c>
      <c r="W17" s="4"/>
    </row>
    <row r="18" spans="2:23" ht="15.75" customHeight="1">
      <c r="B18" s="4" t="str">
        <f>+"  　 "&amp;5</f>
        <v>  　 5</v>
      </c>
      <c r="C18" s="11"/>
      <c r="D18" s="20"/>
      <c r="E18" s="21">
        <f t="shared" si="0"/>
        <v>119890</v>
      </c>
      <c r="F18" s="12"/>
      <c r="G18" s="12"/>
      <c r="H18" s="13">
        <v>62280</v>
      </c>
      <c r="I18" s="12"/>
      <c r="J18" s="12"/>
      <c r="K18" s="21">
        <v>6519</v>
      </c>
      <c r="L18" s="12"/>
      <c r="M18" s="25">
        <v>8187</v>
      </c>
      <c r="N18" s="12"/>
      <c r="O18" s="12"/>
      <c r="P18" s="21">
        <v>6150</v>
      </c>
      <c r="Q18" s="12"/>
      <c r="R18" s="12"/>
      <c r="S18" s="21">
        <v>5099</v>
      </c>
      <c r="T18" s="18"/>
      <c r="U18" s="12"/>
      <c r="V18" s="21">
        <v>31655</v>
      </c>
      <c r="W18" s="4"/>
    </row>
    <row r="19" spans="2:23" ht="15.75" customHeight="1">
      <c r="B19" s="4" t="str">
        <f>+"     "&amp;6</f>
        <v>     6</v>
      </c>
      <c r="C19" s="11"/>
      <c r="D19" s="20"/>
      <c r="E19" s="21">
        <f t="shared" si="0"/>
        <v>114366</v>
      </c>
      <c r="F19" s="12"/>
      <c r="G19" s="12"/>
      <c r="H19" s="13">
        <v>59865</v>
      </c>
      <c r="I19" s="12"/>
      <c r="J19" s="12"/>
      <c r="K19" s="21">
        <v>7648</v>
      </c>
      <c r="L19" s="12"/>
      <c r="M19" s="25">
        <v>7283</v>
      </c>
      <c r="N19" s="12"/>
      <c r="O19" s="12"/>
      <c r="P19" s="21">
        <v>6689</v>
      </c>
      <c r="Q19" s="12"/>
      <c r="R19" s="12"/>
      <c r="S19" s="21">
        <v>4752</v>
      </c>
      <c r="T19" s="18"/>
      <c r="U19" s="12"/>
      <c r="V19" s="21">
        <v>28129</v>
      </c>
      <c r="W19" s="4"/>
    </row>
    <row r="20" spans="2:23" ht="15.75" customHeight="1">
      <c r="B20" s="4" t="str">
        <f>+"     "&amp;7</f>
        <v>     7</v>
      </c>
      <c r="C20" s="11"/>
      <c r="D20" s="20"/>
      <c r="E20" s="21">
        <f t="shared" si="0"/>
        <v>132393</v>
      </c>
      <c r="F20" s="12"/>
      <c r="G20" s="12"/>
      <c r="H20" s="13">
        <v>67454</v>
      </c>
      <c r="I20" s="12"/>
      <c r="J20" s="12"/>
      <c r="K20" s="21">
        <v>8484</v>
      </c>
      <c r="L20" s="12"/>
      <c r="M20" s="25">
        <v>9252</v>
      </c>
      <c r="N20" s="12"/>
      <c r="O20" s="12"/>
      <c r="P20" s="21">
        <v>7694</v>
      </c>
      <c r="Q20" s="12"/>
      <c r="R20" s="12"/>
      <c r="S20" s="21">
        <v>6011</v>
      </c>
      <c r="T20" s="18"/>
      <c r="U20" s="12"/>
      <c r="V20" s="21">
        <v>33498</v>
      </c>
      <c r="W20" s="4"/>
    </row>
    <row r="21" spans="2:23" ht="15.75" customHeight="1">
      <c r="B21" s="4" t="str">
        <f>+"     "&amp;8</f>
        <v>     8</v>
      </c>
      <c r="C21" s="11"/>
      <c r="D21" s="20"/>
      <c r="E21" s="21">
        <f t="shared" si="0"/>
        <v>138588</v>
      </c>
      <c r="F21" s="12"/>
      <c r="G21" s="12"/>
      <c r="H21" s="13">
        <v>71967</v>
      </c>
      <c r="I21" s="12"/>
      <c r="J21" s="12"/>
      <c r="K21" s="21">
        <v>8720</v>
      </c>
      <c r="L21" s="12"/>
      <c r="M21" s="25">
        <v>9403</v>
      </c>
      <c r="N21" s="12"/>
      <c r="O21" s="12"/>
      <c r="P21" s="21">
        <v>7823</v>
      </c>
      <c r="Q21" s="12"/>
      <c r="R21" s="12"/>
      <c r="S21" s="21">
        <v>6137</v>
      </c>
      <c r="T21" s="18"/>
      <c r="U21" s="12"/>
      <c r="V21" s="21">
        <v>34538</v>
      </c>
      <c r="W21" s="4"/>
    </row>
    <row r="22" spans="2:23" ht="15.75" customHeight="1">
      <c r="B22" s="4" t="str">
        <f>+"     "&amp;9</f>
        <v>     9</v>
      </c>
      <c r="C22" s="11"/>
      <c r="D22" s="20"/>
      <c r="E22" s="21">
        <f t="shared" si="0"/>
        <v>119789</v>
      </c>
      <c r="F22" s="12"/>
      <c r="G22" s="12"/>
      <c r="H22" s="13">
        <v>61952</v>
      </c>
      <c r="I22" s="12"/>
      <c r="J22" s="12"/>
      <c r="K22" s="21">
        <v>7423</v>
      </c>
      <c r="L22" s="12"/>
      <c r="M22" s="25">
        <v>8228</v>
      </c>
      <c r="N22" s="12"/>
      <c r="O22" s="12"/>
      <c r="P22" s="21">
        <v>6303</v>
      </c>
      <c r="Q22" s="12"/>
      <c r="R22" s="12"/>
      <c r="S22" s="21">
        <v>5019</v>
      </c>
      <c r="T22" s="18"/>
      <c r="U22" s="12"/>
      <c r="V22" s="21">
        <v>30864</v>
      </c>
      <c r="W22" s="4"/>
    </row>
    <row r="23" spans="2:23" ht="15.75" customHeight="1">
      <c r="B23" s="4" t="str">
        <f>+"    "&amp;10</f>
        <v>    10</v>
      </c>
      <c r="C23" s="11"/>
      <c r="D23" s="20"/>
      <c r="E23" s="21">
        <f t="shared" si="0"/>
        <v>127010</v>
      </c>
      <c r="F23" s="12"/>
      <c r="G23" s="12"/>
      <c r="H23" s="13">
        <v>65283</v>
      </c>
      <c r="I23" s="12"/>
      <c r="J23" s="12"/>
      <c r="K23" s="21">
        <v>8164</v>
      </c>
      <c r="L23" s="12"/>
      <c r="M23" s="25">
        <v>8904</v>
      </c>
      <c r="N23" s="12"/>
      <c r="O23" s="12"/>
      <c r="P23" s="21">
        <v>7178</v>
      </c>
      <c r="Q23" s="12"/>
      <c r="R23" s="12"/>
      <c r="S23" s="21">
        <v>5479</v>
      </c>
      <c r="T23" s="18"/>
      <c r="U23" s="12"/>
      <c r="V23" s="21">
        <v>32002</v>
      </c>
      <c r="W23" s="4"/>
    </row>
    <row r="24" spans="2:23" ht="15.75" customHeight="1">
      <c r="B24" s="4" t="str">
        <f>+"    "&amp;11</f>
        <v>    11</v>
      </c>
      <c r="C24" s="11"/>
      <c r="D24" s="20"/>
      <c r="E24" s="21">
        <f t="shared" si="0"/>
        <v>114957</v>
      </c>
      <c r="F24" s="12"/>
      <c r="G24" s="12"/>
      <c r="H24" s="13">
        <v>59395</v>
      </c>
      <c r="I24" s="12"/>
      <c r="J24" s="12"/>
      <c r="K24" s="21">
        <v>6791</v>
      </c>
      <c r="L24" s="12"/>
      <c r="M24" s="25">
        <v>7742</v>
      </c>
      <c r="N24" s="12"/>
      <c r="O24" s="12"/>
      <c r="P24" s="21">
        <v>6417</v>
      </c>
      <c r="Q24" s="12"/>
      <c r="R24" s="12"/>
      <c r="S24" s="21">
        <v>5261</v>
      </c>
      <c r="T24" s="18"/>
      <c r="U24" s="12"/>
      <c r="V24" s="21">
        <v>29351</v>
      </c>
      <c r="W24" s="4"/>
    </row>
    <row r="25" spans="2:23" ht="15.75" customHeight="1">
      <c r="B25" s="4" t="str">
        <f>+"    "&amp;12</f>
        <v>    12</v>
      </c>
      <c r="C25" s="11"/>
      <c r="D25" s="20"/>
      <c r="E25" s="21">
        <f t="shared" si="0"/>
        <v>108238</v>
      </c>
      <c r="F25" s="12"/>
      <c r="G25" s="12"/>
      <c r="H25" s="13">
        <v>56525</v>
      </c>
      <c r="I25" s="12"/>
      <c r="J25" s="12"/>
      <c r="K25" s="21">
        <v>6187</v>
      </c>
      <c r="L25" s="12"/>
      <c r="M25" s="25">
        <v>7176</v>
      </c>
      <c r="N25" s="12"/>
      <c r="O25" s="12"/>
      <c r="P25" s="21">
        <v>6427</v>
      </c>
      <c r="Q25" s="12"/>
      <c r="R25" s="12"/>
      <c r="S25" s="21">
        <v>4667</v>
      </c>
      <c r="T25" s="18"/>
      <c r="U25" s="12"/>
      <c r="V25" s="21">
        <v>27256</v>
      </c>
      <c r="W25" s="4"/>
    </row>
    <row r="26" spans="2:23" ht="15.75" customHeight="1">
      <c r="B26" s="4" t="str">
        <f>+"　   "&amp;1</f>
        <v>　   1</v>
      </c>
      <c r="C26" s="11"/>
      <c r="D26" s="20"/>
      <c r="E26" s="21">
        <f t="shared" si="0"/>
        <v>113411</v>
      </c>
      <c r="F26" s="12"/>
      <c r="G26" s="12"/>
      <c r="H26" s="13">
        <v>58853</v>
      </c>
      <c r="I26" s="12"/>
      <c r="J26" s="12"/>
      <c r="K26" s="21">
        <v>6809</v>
      </c>
      <c r="L26" s="12"/>
      <c r="M26" s="25">
        <v>7492</v>
      </c>
      <c r="N26" s="12"/>
      <c r="O26" s="12"/>
      <c r="P26" s="21">
        <v>6635</v>
      </c>
      <c r="Q26" s="12"/>
      <c r="R26" s="12"/>
      <c r="S26" s="21">
        <v>4796</v>
      </c>
      <c r="T26" s="18"/>
      <c r="U26" s="12"/>
      <c r="V26" s="21">
        <v>28826</v>
      </c>
      <c r="W26" s="4"/>
    </row>
    <row r="27" spans="2:23" ht="15.75" customHeight="1">
      <c r="B27" s="4" t="str">
        <f>+"     "&amp;2</f>
        <v>     2</v>
      </c>
      <c r="C27" s="11"/>
      <c r="D27" s="20"/>
      <c r="E27" s="21">
        <f t="shared" si="0"/>
        <v>111052</v>
      </c>
      <c r="F27" s="12"/>
      <c r="G27" s="12"/>
      <c r="H27" s="13">
        <v>56767</v>
      </c>
      <c r="I27" s="12"/>
      <c r="J27" s="12"/>
      <c r="K27" s="21">
        <v>6654</v>
      </c>
      <c r="L27" s="12"/>
      <c r="M27" s="25">
        <v>7438</v>
      </c>
      <c r="N27" s="12"/>
      <c r="O27" s="12"/>
      <c r="P27" s="21">
        <v>7029</v>
      </c>
      <c r="Q27" s="12"/>
      <c r="R27" s="12"/>
      <c r="S27" s="21">
        <v>4646</v>
      </c>
      <c r="T27" s="18"/>
      <c r="U27" s="12"/>
      <c r="V27" s="21">
        <v>28518</v>
      </c>
      <c r="W27" s="4"/>
    </row>
    <row r="28" spans="2:23" ht="15.75" customHeight="1">
      <c r="B28" s="4" t="str">
        <f>+"     "&amp;3</f>
        <v>     3</v>
      </c>
      <c r="C28" s="11"/>
      <c r="D28" s="20"/>
      <c r="E28" s="21">
        <f t="shared" si="0"/>
        <v>97098</v>
      </c>
      <c r="F28" s="12"/>
      <c r="G28" s="12"/>
      <c r="H28" s="13">
        <v>48217</v>
      </c>
      <c r="I28" s="12"/>
      <c r="J28" s="12"/>
      <c r="K28" s="21">
        <v>6459</v>
      </c>
      <c r="L28" s="12"/>
      <c r="M28" s="25">
        <v>6670</v>
      </c>
      <c r="N28" s="12"/>
      <c r="O28" s="12"/>
      <c r="P28" s="21">
        <v>5806</v>
      </c>
      <c r="Q28" s="12"/>
      <c r="R28" s="12"/>
      <c r="S28" s="21">
        <v>5088</v>
      </c>
      <c r="T28" s="18"/>
      <c r="U28" s="12"/>
      <c r="V28" s="21">
        <v>24858</v>
      </c>
      <c r="W28" s="4"/>
    </row>
    <row r="29" spans="2:23" ht="9" customHeight="1">
      <c r="B29" s="15"/>
      <c r="C29" s="16"/>
      <c r="D29" s="15"/>
      <c r="E29" s="15"/>
      <c r="F29" s="15"/>
      <c r="G29" s="15"/>
      <c r="H29" s="15"/>
      <c r="I29" s="15"/>
      <c r="J29" s="15"/>
      <c r="K29" s="22"/>
      <c r="L29" s="15"/>
      <c r="M29" s="23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2:20" ht="13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ht="13.5">
      <c r="B31" s="29" t="s">
        <v>11</v>
      </c>
      <c r="C31" s="29"/>
      <c r="D31" s="29"/>
      <c r="E31" s="29"/>
      <c r="F31" s="29"/>
      <c r="G31" s="2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/>
    </row>
    <row r="32" spans="2:20" ht="13.5">
      <c r="B32" s="29"/>
      <c r="C32" s="29"/>
      <c r="D32" s="29"/>
      <c r="E32" s="29"/>
      <c r="F32" s="29"/>
      <c r="G32" s="29"/>
      <c r="H32" s="29"/>
      <c r="I32" s="29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</row>
    <row r="35" spans="2:20" ht="13.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</sheetData>
  <mergeCells count="13">
    <mergeCell ref="M1:X1"/>
    <mergeCell ref="U10:W10"/>
    <mergeCell ref="C5:U5"/>
    <mergeCell ref="G10:I10"/>
    <mergeCell ref="J10:L10"/>
    <mergeCell ref="M10:N10"/>
    <mergeCell ref="O10:Q10"/>
    <mergeCell ref="R10:T10"/>
    <mergeCell ref="B10:C10"/>
    <mergeCell ref="B35:T35"/>
    <mergeCell ref="D10:F10"/>
    <mergeCell ref="B31:G31"/>
    <mergeCell ref="B32:I32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2012-01-14T02:06:37Z</cp:lastPrinted>
  <dcterms:created xsi:type="dcterms:W3CDTF">1997-01-08T22:48:59Z</dcterms:created>
  <dcterms:modified xsi:type="dcterms:W3CDTF">2012-05-21T02:36:33Z</dcterms:modified>
  <cp:category/>
  <cp:version/>
  <cp:contentType/>
  <cp:contentStatus/>
</cp:coreProperties>
</file>