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485" activeTab="0"/>
  </bookViews>
  <sheets>
    <sheet name="第159表" sheetId="1" r:id="rId1"/>
  </sheets>
  <definedNames/>
  <calcPr fullCalcOnLoad="1"/>
</workbook>
</file>

<file path=xl/sharedStrings.xml><?xml version="1.0" encoding="utf-8"?>
<sst xmlns="http://schemas.openxmlformats.org/spreadsheetml/2006/main" count="74" uniqueCount="21">
  <si>
    <t>通常郵便物</t>
  </si>
  <si>
    <t>第１５９表　　　　郵便物取扱件数（引受数）</t>
  </si>
  <si>
    <t>年度</t>
  </si>
  <si>
    <t>稲城長沼郵便局</t>
  </si>
  <si>
    <t>矢野口郵便局</t>
  </si>
  <si>
    <t>通常郵便物</t>
  </si>
  <si>
    <t>小包郵便物</t>
  </si>
  <si>
    <t>総数</t>
  </si>
  <si>
    <t>書留</t>
  </si>
  <si>
    <t>普通速達</t>
  </si>
  <si>
    <t>普通</t>
  </si>
  <si>
    <t>平成18年度</t>
  </si>
  <si>
    <t>稲城平尾郵便局</t>
  </si>
  <si>
    <t>稲城駅前郵便局</t>
  </si>
  <si>
    <t>稲城向陽台郵便局</t>
  </si>
  <si>
    <t>稲城押立郵便局</t>
  </si>
  <si>
    <t>通常郵便物</t>
  </si>
  <si>
    <t>小包郵便物</t>
  </si>
  <si>
    <t>稲城若葉台郵便局</t>
  </si>
  <si>
    <t>資料　：　各郵便局</t>
  </si>
  <si>
    <t>注）稲城若葉台郵便局は、平成19年7月30日に開局。それ以前は、多摩郵便局若葉台分室。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</si>
</sst>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;[Red]\-0.000\ "/>
    <numFmt numFmtId="177" formatCode="#,##0.0_ ;[Red]\-#,##0.0\ "/>
    <numFmt numFmtId="178" formatCode="#,##0_ "/>
    <numFmt numFmtId="179" formatCode="0_);\(0\)"/>
    <numFmt numFmtId="180" formatCode="0.00_ "/>
    <numFmt numFmtId="181" formatCode="0_ "/>
    <numFmt numFmtId="182" formatCode="0.0_ "/>
    <numFmt numFmtId="183" formatCode="0.000_ "/>
    <numFmt numFmtId="184" formatCode="#,##0.0;[Red]\-#,##0.0"/>
    <numFmt numFmtId="185" formatCode="#,##0.000;[Red]\-#,##0.000"/>
    <numFmt numFmtId="186" formatCode="#,##0.000_ ;[Red]\-#,##0.000\ "/>
    <numFmt numFmtId="187" formatCode="#,##0.00_ ;[Red]\-#,##0.00\ "/>
    <numFmt numFmtId="188" formatCode="#,##0_ ;[Red]\-#,##0\ "/>
    <numFmt numFmtId="189" formatCode="0.0"/>
    <numFmt numFmtId="190" formatCode="#,##0_);\(#,##0\)"/>
    <numFmt numFmtId="191" formatCode="[$-411]ggge&quot;年&quot;\ m&quot;月&quot;d&quot;日&quot;"/>
    <numFmt numFmtId="192" formatCode="_ &quot;\&quot;* #,##0.0_ ;_ &quot;\&quot;* \-#,##0.0_ ;_ &quot;\&quot;* &quot;-&quot;?_ ;_ @_ "/>
    <numFmt numFmtId="193" formatCode="#,##0.0_);\(#,##0.0\)"/>
    <numFmt numFmtId="194" formatCode="0.0_);\(0.0\)"/>
    <numFmt numFmtId="195" formatCode="#,##0.0_);[Red]\(#,##0.0\)"/>
    <numFmt numFmtId="196" formatCode="#,##0.0_ "/>
    <numFmt numFmtId="197" formatCode="0.0_);[Red]\(0.0\)"/>
    <numFmt numFmtId="198" formatCode="#,##0.00_ "/>
    <numFmt numFmtId="199" formatCode="#,##0;&quot;△ &quot;#,##0"/>
    <numFmt numFmtId="200" formatCode="#,##0.0;&quot;△ &quot;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_);[Red]\(#,##0\)"/>
    <numFmt numFmtId="205" formatCode="0_);[Red]\(0\)"/>
    <numFmt numFmtId="206" formatCode="0.0;&quot;△ &quot;0.0"/>
    <numFmt numFmtId="207" formatCode="#,##0.00_);[Red]\(#,##0.00\)"/>
    <numFmt numFmtId="208" formatCode="&quot;\&quot;#,##0.0;&quot;\&quot;\-#,##0.0"/>
    <numFmt numFmtId="209" formatCode="\ ###,###,###,###,##0;&quot;-&quot;###,###,###,###,##0"/>
    <numFmt numFmtId="210" formatCode="###,###,###,##0;&quot;-&quot;##,###,###,##0"/>
    <numFmt numFmtId="211" formatCode="#,###,###,##0.0;&quot; -&quot;###,###,##0.0"/>
    <numFmt numFmtId="212" formatCode="\2\)\ #,###,###,##0.00;\2\)\ \-###,###,##0.00"/>
    <numFmt numFmtId="213" formatCode="##,###,###,##0.0;&quot;-&quot;#,###,###,##0.0"/>
    <numFmt numFmtId="214" formatCode="#,###,###,##0.00;&quot; -&quot;###,###,##0.00"/>
    <numFmt numFmtId="215" formatCode="0;&quot;△ &quot;0"/>
    <numFmt numFmtId="216" formatCode="0.00_);[Red]\(0.00\)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/>
    </xf>
    <xf numFmtId="178" fontId="4" fillId="0" borderId="2" xfId="0" applyNumberFormat="1" applyFont="1" applyBorder="1" applyAlignment="1">
      <alignment horizontal="distributed" vertical="center"/>
    </xf>
    <xf numFmtId="0" fontId="0" fillId="0" borderId="0" xfId="0" applyBorder="1" applyAlignment="1">
      <alignment/>
    </xf>
    <xf numFmtId="178" fontId="6" fillId="0" borderId="3" xfId="0" applyNumberFormat="1" applyFont="1" applyBorder="1" applyAlignment="1">
      <alignment horizontal="distributed" vertical="center"/>
    </xf>
    <xf numFmtId="178" fontId="4" fillId="0" borderId="4" xfId="0" applyNumberFormat="1" applyFont="1" applyBorder="1" applyAlignment="1">
      <alignment horizontal="distributed" vertical="center"/>
    </xf>
    <xf numFmtId="178" fontId="4" fillId="0" borderId="3" xfId="0" applyNumberFormat="1" applyFont="1" applyBorder="1" applyAlignment="1">
      <alignment horizontal="distributed" vertical="center"/>
    </xf>
    <xf numFmtId="178" fontId="7" fillId="0" borderId="3" xfId="0" applyNumberFormat="1" applyFont="1" applyBorder="1" applyAlignment="1">
      <alignment horizontal="distributed" vertical="center"/>
    </xf>
    <xf numFmtId="178" fontId="4" fillId="0" borderId="1" xfId="0" applyNumberFormat="1" applyFont="1" applyBorder="1" applyAlignment="1">
      <alignment horizontal="distributed" vertical="center"/>
    </xf>
    <xf numFmtId="0" fontId="4" fillId="0" borderId="5" xfId="0" applyFont="1" applyBorder="1" applyAlignment="1">
      <alignment/>
    </xf>
    <xf numFmtId="178" fontId="6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38" fontId="8" fillId="0" borderId="0" xfId="17" applyFont="1" applyAlignment="1">
      <alignment/>
    </xf>
    <xf numFmtId="38" fontId="4" fillId="0" borderId="0" xfId="17" applyFont="1" applyFill="1" applyBorder="1" applyAlignment="1">
      <alignment horizontal="center"/>
    </xf>
    <xf numFmtId="38" fontId="8" fillId="0" borderId="0" xfId="17" applyFont="1" applyAlignment="1">
      <alignment horizontal="center"/>
    </xf>
    <xf numFmtId="38" fontId="4" fillId="0" borderId="0" xfId="17" applyFont="1" applyAlignment="1">
      <alignment horizontal="right"/>
    </xf>
    <xf numFmtId="38" fontId="8" fillId="0" borderId="0" xfId="17" applyFont="1" applyAlignment="1">
      <alignment horizontal="right"/>
    </xf>
    <xf numFmtId="38" fontId="4" fillId="0" borderId="0" xfId="17" applyFont="1" applyFill="1" applyBorder="1" applyAlignment="1">
      <alignment/>
    </xf>
    <xf numFmtId="38" fontId="4" fillId="0" borderId="0" xfId="17" applyFont="1" applyFill="1" applyBorder="1" applyAlignment="1">
      <alignment horizontal="right"/>
    </xf>
    <xf numFmtId="38" fontId="8" fillId="0" borderId="6" xfId="17" applyFont="1" applyFill="1" applyBorder="1" applyAlignment="1">
      <alignment/>
    </xf>
    <xf numFmtId="38" fontId="8" fillId="0" borderId="0" xfId="17" applyFont="1" applyFill="1" applyBorder="1" applyAlignment="1">
      <alignment horizontal="center"/>
    </xf>
    <xf numFmtId="38" fontId="8" fillId="0" borderId="0" xfId="17" applyFont="1" applyFill="1" applyBorder="1" applyAlignment="1">
      <alignment horizontal="right"/>
    </xf>
    <xf numFmtId="38" fontId="8" fillId="0" borderId="0" xfId="17" applyFont="1" applyFill="1" applyBorder="1" applyAlignment="1">
      <alignment/>
    </xf>
    <xf numFmtId="0" fontId="4" fillId="0" borderId="4" xfId="0" applyFont="1" applyBorder="1" applyAlignment="1">
      <alignment/>
    </xf>
    <xf numFmtId="178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/>
    </xf>
    <xf numFmtId="178" fontId="6" fillId="0" borderId="1" xfId="0" applyNumberFormat="1" applyFont="1" applyBorder="1" applyAlignment="1">
      <alignment/>
    </xf>
    <xf numFmtId="178" fontId="7" fillId="0" borderId="1" xfId="0" applyNumberFormat="1" applyFont="1" applyBorder="1" applyAlignment="1">
      <alignment/>
    </xf>
    <xf numFmtId="0" fontId="0" fillId="0" borderId="8" xfId="0" applyBorder="1" applyAlignment="1">
      <alignment/>
    </xf>
    <xf numFmtId="178" fontId="6" fillId="0" borderId="9" xfId="0" applyNumberFormat="1" applyFont="1" applyBorder="1" applyAlignment="1">
      <alignment horizontal="distributed" vertical="center"/>
    </xf>
    <xf numFmtId="178" fontId="4" fillId="0" borderId="9" xfId="0" applyNumberFormat="1" applyFont="1" applyBorder="1" applyAlignment="1">
      <alignment horizontal="distributed" vertical="center"/>
    </xf>
    <xf numFmtId="178" fontId="4" fillId="0" borderId="8" xfId="0" applyNumberFormat="1" applyFont="1" applyBorder="1" applyAlignment="1">
      <alignment/>
    </xf>
    <xf numFmtId="178" fontId="6" fillId="0" borderId="8" xfId="0" applyNumberFormat="1" applyFont="1" applyBorder="1" applyAlignment="1">
      <alignment/>
    </xf>
    <xf numFmtId="38" fontId="4" fillId="0" borderId="0" xfId="17" applyFont="1" applyFill="1" applyBorder="1" applyAlignment="1">
      <alignment/>
    </xf>
    <xf numFmtId="38" fontId="8" fillId="0" borderId="0" xfId="17" applyFont="1" applyBorder="1" applyAlignment="1">
      <alignment horizontal="right"/>
    </xf>
    <xf numFmtId="38" fontId="8" fillId="0" borderId="0" xfId="17" applyFont="1" applyBorder="1" applyAlignment="1">
      <alignment/>
    </xf>
    <xf numFmtId="0" fontId="4" fillId="0" borderId="0" xfId="0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 horizontal="distributed" vertical="center"/>
    </xf>
    <xf numFmtId="178" fontId="6" fillId="0" borderId="0" xfId="0" applyNumberFormat="1" applyFont="1" applyBorder="1" applyAlignment="1">
      <alignment horizontal="distributed" vertical="center"/>
    </xf>
    <xf numFmtId="178" fontId="6" fillId="0" borderId="6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3" fontId="8" fillId="0" borderId="6" xfId="17" applyNumberFormat="1" applyFont="1" applyBorder="1" applyAlignment="1">
      <alignment horizontal="right"/>
    </xf>
    <xf numFmtId="38" fontId="4" fillId="0" borderId="0" xfId="17" applyFont="1" applyBorder="1" applyAlignment="1">
      <alignment/>
    </xf>
    <xf numFmtId="178" fontId="8" fillId="0" borderId="0" xfId="0" applyNumberFormat="1" applyFont="1" applyBorder="1" applyAlignment="1">
      <alignment horizontal="right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38" fontId="8" fillId="0" borderId="6" xfId="17" applyFont="1" applyBorder="1" applyAlignment="1">
      <alignment/>
    </xf>
    <xf numFmtId="178" fontId="4" fillId="0" borderId="0" xfId="0" applyNumberFormat="1" applyFont="1" applyFill="1" applyBorder="1" applyAlignment="1">
      <alignment horizontal="center"/>
    </xf>
    <xf numFmtId="178" fontId="8" fillId="0" borderId="0" xfId="0" applyNumberFormat="1" applyFont="1" applyBorder="1" applyAlignment="1">
      <alignment/>
    </xf>
    <xf numFmtId="38" fontId="8" fillId="0" borderId="10" xfId="17" applyFont="1" applyBorder="1" applyAlignment="1">
      <alignment/>
    </xf>
    <xf numFmtId="178" fontId="4" fillId="0" borderId="11" xfId="0" applyNumberFormat="1" applyFont="1" applyBorder="1" applyAlignment="1">
      <alignment horizontal="distributed" vertical="center"/>
    </xf>
    <xf numFmtId="178" fontId="4" fillId="0" borderId="12" xfId="0" applyNumberFormat="1" applyFont="1" applyBorder="1" applyAlignment="1">
      <alignment horizontal="distributed" vertical="center"/>
    </xf>
    <xf numFmtId="178" fontId="4" fillId="0" borderId="2" xfId="0" applyNumberFormat="1" applyFont="1" applyBorder="1" applyAlignment="1">
      <alignment horizontal="distributed" vertical="center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178" fontId="4" fillId="0" borderId="0" xfId="0" applyNumberFormat="1" applyFont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center"/>
    </xf>
    <xf numFmtId="178" fontId="4" fillId="0" borderId="0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workbookViewId="0" topLeftCell="A1">
      <selection activeCell="U19" sqref="U19"/>
    </sheetView>
  </sheetViews>
  <sheetFormatPr defaultColWidth="9.00390625" defaultRowHeight="13.5"/>
  <cols>
    <col min="1" max="1" width="2.875" style="0" customWidth="1"/>
    <col min="2" max="2" width="8.625" style="0" customWidth="1"/>
    <col min="3" max="3" width="7.625" style="0" customWidth="1"/>
    <col min="4" max="4" width="6.50390625" style="0" customWidth="1"/>
    <col min="5" max="5" width="1.4921875" style="0" customWidth="1"/>
    <col min="6" max="6" width="6.875" style="0" customWidth="1"/>
    <col min="7" max="7" width="1.4921875" style="0" customWidth="1"/>
    <col min="8" max="8" width="6.50390625" style="0" customWidth="1"/>
    <col min="9" max="9" width="5.125" style="0" customWidth="1"/>
    <col min="10" max="10" width="1.00390625" style="0" customWidth="1"/>
    <col min="11" max="11" width="6.50390625" style="0" customWidth="1"/>
    <col min="12" max="12" width="7.125" style="0" customWidth="1"/>
    <col min="13" max="13" width="6.50390625" style="0" customWidth="1"/>
    <col min="14" max="14" width="7.375" style="0" customWidth="1"/>
    <col min="15" max="15" width="1.625" style="0" customWidth="1"/>
    <col min="16" max="16" width="6.50390625" style="0" customWidth="1"/>
    <col min="17" max="17" width="4.25390625" style="0" customWidth="1"/>
    <col min="18" max="18" width="1.00390625" style="0" customWidth="1"/>
    <col min="19" max="19" width="6.00390625" style="0" customWidth="1"/>
  </cols>
  <sheetData>
    <row r="1" spans="1:4" ht="13.5">
      <c r="A1" s="59"/>
      <c r="B1" s="59"/>
      <c r="C1" s="59"/>
      <c r="D1" s="59"/>
    </row>
    <row r="4" spans="4:14" ht="14.25">
      <c r="D4" s="64" t="s">
        <v>1</v>
      </c>
      <c r="E4" s="64"/>
      <c r="F4" s="64"/>
      <c r="G4" s="64"/>
      <c r="H4" s="64"/>
      <c r="I4" s="64"/>
      <c r="J4" s="64"/>
      <c r="K4" s="64"/>
      <c r="L4" s="64"/>
      <c r="M4" s="64"/>
      <c r="N4" s="64"/>
    </row>
    <row r="6" spans="1:19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4.75" customHeight="1">
      <c r="A7" s="65" t="s">
        <v>2</v>
      </c>
      <c r="B7" s="66"/>
      <c r="C7" s="54" t="s">
        <v>3</v>
      </c>
      <c r="D7" s="56"/>
      <c r="E7" s="56"/>
      <c r="F7" s="56"/>
      <c r="G7" s="56"/>
      <c r="H7" s="56"/>
      <c r="I7" s="56"/>
      <c r="J7" s="56"/>
      <c r="K7" s="55"/>
      <c r="L7" s="54" t="s">
        <v>4</v>
      </c>
      <c r="M7" s="56"/>
      <c r="N7" s="56"/>
      <c r="O7" s="56"/>
      <c r="P7" s="56"/>
      <c r="Q7" s="56"/>
      <c r="R7" s="56"/>
      <c r="S7" s="56"/>
    </row>
    <row r="8" spans="1:20" ht="24.75" customHeight="1">
      <c r="A8" s="62"/>
      <c r="B8" s="63"/>
      <c r="C8" s="54" t="s">
        <v>5</v>
      </c>
      <c r="D8" s="56"/>
      <c r="E8" s="56"/>
      <c r="F8" s="56"/>
      <c r="G8" s="55"/>
      <c r="H8" s="54" t="s">
        <v>6</v>
      </c>
      <c r="I8" s="56"/>
      <c r="J8" s="56"/>
      <c r="K8" s="55"/>
      <c r="L8" s="54" t="s">
        <v>0</v>
      </c>
      <c r="M8" s="56"/>
      <c r="N8" s="56"/>
      <c r="O8" s="55"/>
      <c r="P8" s="54" t="s">
        <v>6</v>
      </c>
      <c r="Q8" s="56"/>
      <c r="R8" s="56"/>
      <c r="S8" s="56"/>
      <c r="T8" s="3"/>
    </row>
    <row r="9" spans="1:19" ht="24.75" customHeight="1">
      <c r="A9" s="67"/>
      <c r="B9" s="68"/>
      <c r="C9" s="4" t="s">
        <v>7</v>
      </c>
      <c r="D9" s="54" t="s">
        <v>8</v>
      </c>
      <c r="E9" s="55"/>
      <c r="F9" s="54" t="s">
        <v>9</v>
      </c>
      <c r="G9" s="55"/>
      <c r="H9" s="4" t="s">
        <v>7</v>
      </c>
      <c r="I9" s="54" t="s">
        <v>8</v>
      </c>
      <c r="J9" s="55"/>
      <c r="K9" s="5" t="s">
        <v>10</v>
      </c>
      <c r="L9" s="4" t="s">
        <v>7</v>
      </c>
      <c r="M9" s="6" t="s">
        <v>8</v>
      </c>
      <c r="N9" s="54" t="s">
        <v>9</v>
      </c>
      <c r="O9" s="55"/>
      <c r="P9" s="7" t="s">
        <v>7</v>
      </c>
      <c r="Q9" s="54" t="s">
        <v>8</v>
      </c>
      <c r="R9" s="55"/>
      <c r="S9" s="8" t="s">
        <v>10</v>
      </c>
    </row>
    <row r="10" spans="2:19" ht="9" customHeight="1">
      <c r="B10" s="9"/>
      <c r="C10" s="10"/>
      <c r="D10" s="11"/>
      <c r="E10" s="11"/>
      <c r="F10" s="11"/>
      <c r="G10" s="11"/>
      <c r="H10" s="10"/>
      <c r="I10" s="11"/>
      <c r="J10" s="11"/>
      <c r="K10" s="11"/>
      <c r="L10" s="10"/>
      <c r="M10" s="11"/>
      <c r="N10" s="11"/>
      <c r="O10" s="11"/>
      <c r="P10" s="12"/>
      <c r="Q10" s="11"/>
      <c r="R10" s="11"/>
      <c r="S10" s="11"/>
    </row>
    <row r="11" spans="1:19" ht="15.75" customHeight="1">
      <c r="A11" s="62" t="s">
        <v>11</v>
      </c>
      <c r="B11" s="63"/>
      <c r="C11" s="13">
        <f>SUM(D11:F11)</f>
        <v>11668</v>
      </c>
      <c r="D11" s="57">
        <v>9355</v>
      </c>
      <c r="E11" s="57"/>
      <c r="F11" s="57">
        <v>2313</v>
      </c>
      <c r="G11" s="57"/>
      <c r="H11" s="15">
        <f>+I11+K11</f>
        <v>2897</v>
      </c>
      <c r="I11" s="16">
        <v>132</v>
      </c>
      <c r="J11" s="16"/>
      <c r="K11" s="14">
        <v>2765</v>
      </c>
      <c r="L11" s="17">
        <f>+M11+N11</f>
        <v>10777</v>
      </c>
      <c r="M11" s="14">
        <v>7551</v>
      </c>
      <c r="N11" s="57">
        <v>3226</v>
      </c>
      <c r="O11" s="57"/>
      <c r="P11" s="13">
        <f>+Q11+S11</f>
        <v>4782</v>
      </c>
      <c r="Q11" s="18">
        <v>139</v>
      </c>
      <c r="R11" s="19"/>
      <c r="S11" s="14">
        <v>4643</v>
      </c>
    </row>
    <row r="12" spans="1:19" ht="15.75" customHeight="1">
      <c r="A12" s="60" t="str">
        <f>+""&amp;19</f>
        <v>19</v>
      </c>
      <c r="B12" s="61"/>
      <c r="C12" s="13">
        <f>SUM(D12:F12)</f>
        <v>11220</v>
      </c>
      <c r="D12" s="57">
        <v>8864</v>
      </c>
      <c r="E12" s="57"/>
      <c r="F12" s="57">
        <v>2356</v>
      </c>
      <c r="G12" s="57"/>
      <c r="H12" s="15">
        <f>+I12+K12</f>
        <v>2841</v>
      </c>
      <c r="I12" s="16">
        <v>121</v>
      </c>
      <c r="J12" s="16"/>
      <c r="K12" s="14">
        <v>2720</v>
      </c>
      <c r="L12" s="17">
        <f>+M12+N12</f>
        <v>12407</v>
      </c>
      <c r="M12" s="14">
        <v>9395</v>
      </c>
      <c r="N12" s="57">
        <v>3012</v>
      </c>
      <c r="O12" s="57"/>
      <c r="P12" s="13">
        <f>+Q12+S12</f>
        <v>5190</v>
      </c>
      <c r="Q12" s="18">
        <v>71</v>
      </c>
      <c r="R12" s="19"/>
      <c r="S12" s="14">
        <v>5119</v>
      </c>
    </row>
    <row r="13" spans="1:19" ht="15.75" customHeight="1">
      <c r="A13" s="60" t="str">
        <f>+""&amp;20</f>
        <v>20</v>
      </c>
      <c r="B13" s="61"/>
      <c r="C13" s="13">
        <f>SUM(D13:F13)</f>
        <v>11049</v>
      </c>
      <c r="D13" s="57">
        <v>9758</v>
      </c>
      <c r="E13" s="57"/>
      <c r="F13" s="57">
        <v>1291</v>
      </c>
      <c r="G13" s="57"/>
      <c r="H13" s="15">
        <f>+I13+K13</f>
        <v>3575</v>
      </c>
      <c r="I13" s="16">
        <v>227</v>
      </c>
      <c r="J13" s="16"/>
      <c r="K13" s="14">
        <v>3348</v>
      </c>
      <c r="L13" s="17">
        <f>+M13+N13</f>
        <v>11500</v>
      </c>
      <c r="M13" s="14">
        <v>9088</v>
      </c>
      <c r="N13" s="57">
        <v>2412</v>
      </c>
      <c r="O13" s="57"/>
      <c r="P13" s="13">
        <f>+Q13+S13</f>
        <v>5448</v>
      </c>
      <c r="Q13" s="18">
        <v>118</v>
      </c>
      <c r="R13" s="19"/>
      <c r="S13" s="14">
        <v>5330</v>
      </c>
    </row>
    <row r="14" spans="1:19" ht="15.75" customHeight="1">
      <c r="A14" s="60" t="str">
        <f>+""&amp;21</f>
        <v>21</v>
      </c>
      <c r="B14" s="61"/>
      <c r="C14" s="13">
        <f>SUM(D14:F14)</f>
        <v>9372</v>
      </c>
      <c r="D14" s="57">
        <v>8199</v>
      </c>
      <c r="E14" s="57"/>
      <c r="F14" s="57">
        <v>1173</v>
      </c>
      <c r="G14" s="57"/>
      <c r="H14" s="15">
        <f>+I14+K14</f>
        <v>4101</v>
      </c>
      <c r="I14" s="16">
        <v>563</v>
      </c>
      <c r="J14" s="16"/>
      <c r="K14" s="14">
        <v>3538</v>
      </c>
      <c r="L14" s="17">
        <f>+M14+N14</f>
        <v>12178</v>
      </c>
      <c r="M14" s="14">
        <v>9368</v>
      </c>
      <c r="N14" s="57">
        <v>2810</v>
      </c>
      <c r="O14" s="57"/>
      <c r="P14" s="13">
        <f>+Q14+S14</f>
        <v>5854</v>
      </c>
      <c r="Q14" s="18">
        <v>524</v>
      </c>
      <c r="R14" s="19"/>
      <c r="S14" s="14">
        <v>5330</v>
      </c>
    </row>
    <row r="15" spans="1:19" ht="15.75" customHeight="1">
      <c r="A15" s="60" t="str">
        <f>+""&amp;22</f>
        <v>22</v>
      </c>
      <c r="B15" s="61"/>
      <c r="C15" s="20">
        <f>SUM(D15:F15)</f>
        <v>9225</v>
      </c>
      <c r="D15" s="57">
        <v>8143</v>
      </c>
      <c r="E15" s="57"/>
      <c r="F15" s="57">
        <v>1082</v>
      </c>
      <c r="G15" s="57"/>
      <c r="H15" s="21">
        <f>+I15+K15</f>
        <v>3780</v>
      </c>
      <c r="I15" s="19">
        <v>229</v>
      </c>
      <c r="J15" s="19"/>
      <c r="K15" s="14">
        <v>3551</v>
      </c>
      <c r="L15" s="22">
        <f>+M15+N15</f>
        <v>12311</v>
      </c>
      <c r="M15" s="14">
        <v>9875</v>
      </c>
      <c r="N15" s="57">
        <v>2436</v>
      </c>
      <c r="O15" s="57"/>
      <c r="P15" s="23">
        <f>+Q15+S15</f>
        <v>5361</v>
      </c>
      <c r="Q15" s="18">
        <v>578</v>
      </c>
      <c r="R15" s="19"/>
      <c r="S15" s="14">
        <v>4783</v>
      </c>
    </row>
    <row r="16" spans="1:19" ht="9" customHeight="1">
      <c r="A16" s="1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2:19" ht="13.5">
      <c r="B17" s="26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ht="24.75" customHeight="1">
      <c r="A18" s="65" t="s">
        <v>2</v>
      </c>
      <c r="B18" s="66"/>
      <c r="C18" s="54" t="s">
        <v>12</v>
      </c>
      <c r="D18" s="56"/>
      <c r="E18" s="56"/>
      <c r="F18" s="56"/>
      <c r="G18" s="56"/>
      <c r="H18" s="56"/>
      <c r="I18" s="56"/>
      <c r="J18" s="56"/>
      <c r="K18" s="55"/>
      <c r="L18" s="54" t="s">
        <v>13</v>
      </c>
      <c r="M18" s="56"/>
      <c r="N18" s="56"/>
      <c r="O18" s="56"/>
      <c r="P18" s="56"/>
      <c r="Q18" s="56"/>
      <c r="R18" s="56"/>
      <c r="S18" s="56"/>
    </row>
    <row r="19" spans="1:20" ht="24.75" customHeight="1">
      <c r="A19" s="62"/>
      <c r="B19" s="63"/>
      <c r="C19" s="54" t="s">
        <v>5</v>
      </c>
      <c r="D19" s="56"/>
      <c r="E19" s="56"/>
      <c r="F19" s="56"/>
      <c r="G19" s="55"/>
      <c r="H19" s="54" t="s">
        <v>6</v>
      </c>
      <c r="I19" s="56"/>
      <c r="J19" s="56"/>
      <c r="K19" s="55"/>
      <c r="L19" s="54" t="s">
        <v>0</v>
      </c>
      <c r="M19" s="56"/>
      <c r="N19" s="56"/>
      <c r="O19" s="55"/>
      <c r="P19" s="54" t="s">
        <v>6</v>
      </c>
      <c r="Q19" s="56"/>
      <c r="R19" s="56"/>
      <c r="S19" s="56"/>
      <c r="T19" s="3"/>
    </row>
    <row r="20" spans="1:19" ht="24.75" customHeight="1">
      <c r="A20" s="67"/>
      <c r="B20" s="68"/>
      <c r="C20" s="4" t="s">
        <v>7</v>
      </c>
      <c r="D20" s="54" t="s">
        <v>8</v>
      </c>
      <c r="E20" s="55"/>
      <c r="F20" s="54" t="s">
        <v>9</v>
      </c>
      <c r="G20" s="55"/>
      <c r="H20" s="4" t="s">
        <v>7</v>
      </c>
      <c r="I20" s="54" t="s">
        <v>8</v>
      </c>
      <c r="J20" s="55"/>
      <c r="K20" s="5" t="s">
        <v>10</v>
      </c>
      <c r="L20" s="4" t="s">
        <v>7</v>
      </c>
      <c r="M20" s="6" t="s">
        <v>8</v>
      </c>
      <c r="N20" s="54" t="s">
        <v>9</v>
      </c>
      <c r="O20" s="55"/>
      <c r="P20" s="4" t="s">
        <v>7</v>
      </c>
      <c r="Q20" s="54" t="s">
        <v>8</v>
      </c>
      <c r="R20" s="55"/>
      <c r="S20" s="8" t="s">
        <v>10</v>
      </c>
    </row>
    <row r="21" spans="2:19" ht="9" customHeight="1">
      <c r="B21" s="27"/>
      <c r="C21" s="10"/>
      <c r="D21" s="11"/>
      <c r="E21" s="11"/>
      <c r="F21" s="11"/>
      <c r="G21" s="11"/>
      <c r="H21" s="10"/>
      <c r="I21" s="11"/>
      <c r="J21" s="11"/>
      <c r="K21" s="11"/>
      <c r="L21" s="10"/>
      <c r="M21" s="11"/>
      <c r="N21" s="11"/>
      <c r="O21" s="11"/>
      <c r="P21" s="10"/>
      <c r="Q21" s="11"/>
      <c r="R21" s="11"/>
      <c r="S21" s="11"/>
    </row>
    <row r="22" spans="1:19" ht="15.75" customHeight="1">
      <c r="A22" s="62" t="s">
        <v>11</v>
      </c>
      <c r="B22" s="63"/>
      <c r="C22" s="13">
        <f>SUM(D22:F22)</f>
        <v>3114</v>
      </c>
      <c r="D22" s="58">
        <v>2088</v>
      </c>
      <c r="E22" s="58"/>
      <c r="F22" s="58">
        <v>1026</v>
      </c>
      <c r="G22" s="58"/>
      <c r="H22" s="15">
        <f>+I22+K22</f>
        <v>3698</v>
      </c>
      <c r="I22" s="19">
        <v>42</v>
      </c>
      <c r="J22" s="19"/>
      <c r="K22" s="14">
        <v>3656</v>
      </c>
      <c r="L22" s="13">
        <f>+M22+N22</f>
        <v>9429</v>
      </c>
      <c r="M22" s="14">
        <v>6827</v>
      </c>
      <c r="N22" s="57">
        <v>2602</v>
      </c>
      <c r="O22" s="57"/>
      <c r="P22" s="15">
        <f>+Q22+S22</f>
        <v>4627</v>
      </c>
      <c r="Q22" s="19">
        <v>227</v>
      </c>
      <c r="R22" s="19"/>
      <c r="S22" s="14">
        <v>4400</v>
      </c>
    </row>
    <row r="23" spans="1:19" ht="15.75" customHeight="1">
      <c r="A23" s="60" t="str">
        <f>+""&amp;19</f>
        <v>19</v>
      </c>
      <c r="B23" s="61"/>
      <c r="C23" s="13">
        <f>SUM(D23:F23)</f>
        <v>3729</v>
      </c>
      <c r="D23" s="58">
        <v>2692</v>
      </c>
      <c r="E23" s="58"/>
      <c r="F23" s="57">
        <v>1037</v>
      </c>
      <c r="G23" s="57"/>
      <c r="H23" s="15">
        <f>+I23+K23</f>
        <v>1794</v>
      </c>
      <c r="I23" s="19">
        <v>23</v>
      </c>
      <c r="J23" s="19"/>
      <c r="K23" s="14">
        <v>1771</v>
      </c>
      <c r="L23" s="13">
        <f>+M23+N23</f>
        <v>10905</v>
      </c>
      <c r="M23" s="14">
        <v>8723</v>
      </c>
      <c r="N23" s="57">
        <v>2182</v>
      </c>
      <c r="O23" s="57"/>
      <c r="P23" s="15">
        <f>+Q23+S23</f>
        <v>3263</v>
      </c>
      <c r="Q23" s="19">
        <v>54</v>
      </c>
      <c r="R23" s="19"/>
      <c r="S23" s="14">
        <v>3209</v>
      </c>
    </row>
    <row r="24" spans="1:19" ht="15.75" customHeight="1">
      <c r="A24" s="60" t="str">
        <f>+""&amp;20</f>
        <v>20</v>
      </c>
      <c r="B24" s="61"/>
      <c r="C24" s="13">
        <f>SUM(D24:F24)</f>
        <v>4013</v>
      </c>
      <c r="D24" s="58">
        <v>2854</v>
      </c>
      <c r="E24" s="58"/>
      <c r="F24" s="57">
        <v>1159</v>
      </c>
      <c r="G24" s="57"/>
      <c r="H24" s="15">
        <f>+I24+K24</f>
        <v>3022</v>
      </c>
      <c r="I24" s="19">
        <v>35</v>
      </c>
      <c r="J24" s="19"/>
      <c r="K24" s="14">
        <v>2987</v>
      </c>
      <c r="L24" s="13">
        <f>+M24+N24</f>
        <v>10474</v>
      </c>
      <c r="M24" s="14">
        <v>8442</v>
      </c>
      <c r="N24" s="57">
        <v>2032</v>
      </c>
      <c r="O24" s="57"/>
      <c r="P24" s="15">
        <f>+Q24+S24</f>
        <v>3285</v>
      </c>
      <c r="Q24" s="19">
        <v>81</v>
      </c>
      <c r="R24" s="19"/>
      <c r="S24" s="14">
        <v>3204</v>
      </c>
    </row>
    <row r="25" spans="1:19" ht="15.75" customHeight="1">
      <c r="A25" s="60" t="str">
        <f>+""&amp;21</f>
        <v>21</v>
      </c>
      <c r="B25" s="61"/>
      <c r="C25" s="13">
        <f>SUM(D25:F25)</f>
        <v>6263</v>
      </c>
      <c r="D25" s="58">
        <v>4537</v>
      </c>
      <c r="E25" s="58"/>
      <c r="F25" s="57">
        <v>1726</v>
      </c>
      <c r="G25" s="57"/>
      <c r="H25" s="15">
        <f>+I25+K25</f>
        <v>3146</v>
      </c>
      <c r="I25" s="19">
        <v>25</v>
      </c>
      <c r="J25" s="19"/>
      <c r="K25" s="14">
        <v>3121</v>
      </c>
      <c r="L25" s="13">
        <f>+M25+N25</f>
        <v>9061</v>
      </c>
      <c r="M25" s="14">
        <v>7811</v>
      </c>
      <c r="N25" s="57">
        <v>1250</v>
      </c>
      <c r="O25" s="57"/>
      <c r="P25" s="15">
        <f>+Q25+S25</f>
        <v>3671</v>
      </c>
      <c r="Q25" s="19">
        <v>35</v>
      </c>
      <c r="R25" s="19"/>
      <c r="S25" s="14">
        <v>3636</v>
      </c>
    </row>
    <row r="26" spans="1:19" ht="15.75" customHeight="1">
      <c r="A26" s="60" t="str">
        <f>+""&amp;22</f>
        <v>22</v>
      </c>
      <c r="B26" s="61"/>
      <c r="C26" s="20">
        <f>SUM(D26:F26)</f>
        <v>5806</v>
      </c>
      <c r="D26" s="57">
        <v>4645</v>
      </c>
      <c r="E26" s="57"/>
      <c r="F26" s="57">
        <v>1161</v>
      </c>
      <c r="G26" s="57"/>
      <c r="H26" s="21">
        <f>+I26+K26</f>
        <v>2644</v>
      </c>
      <c r="I26" s="19">
        <v>11</v>
      </c>
      <c r="J26" s="19"/>
      <c r="K26" s="14">
        <v>2633</v>
      </c>
      <c r="L26" s="22">
        <f>+M26+N26</f>
        <v>8977</v>
      </c>
      <c r="M26" s="14">
        <v>7757</v>
      </c>
      <c r="N26" s="57">
        <v>1220</v>
      </c>
      <c r="O26" s="57"/>
      <c r="P26" s="23">
        <f>+Q26+S26</f>
        <v>2655</v>
      </c>
      <c r="Q26" s="18">
        <v>23</v>
      </c>
      <c r="R26" s="19"/>
      <c r="S26" s="14">
        <v>2632</v>
      </c>
    </row>
    <row r="27" spans="2:19" ht="9" customHeight="1">
      <c r="B27" s="24"/>
      <c r="C27" s="25"/>
      <c r="D27" s="25"/>
      <c r="E27" s="25"/>
      <c r="F27" s="25"/>
      <c r="G27" s="25"/>
      <c r="H27" s="28"/>
      <c r="I27" s="25"/>
      <c r="J27" s="25"/>
      <c r="K27" s="25"/>
      <c r="L27" s="29"/>
      <c r="M27" s="25"/>
      <c r="N27" s="25"/>
      <c r="O27" s="25"/>
      <c r="P27" s="25"/>
      <c r="Q27" s="25"/>
      <c r="R27" s="25"/>
      <c r="S27" s="25"/>
    </row>
    <row r="28" spans="1:19" ht="13.5">
      <c r="A28" s="30"/>
      <c r="B28" s="26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ht="24.75" customHeight="1">
      <c r="A29" s="65" t="s">
        <v>2</v>
      </c>
      <c r="B29" s="66"/>
      <c r="C29" s="54" t="s">
        <v>14</v>
      </c>
      <c r="D29" s="56"/>
      <c r="E29" s="56"/>
      <c r="F29" s="56"/>
      <c r="G29" s="56"/>
      <c r="H29" s="56"/>
      <c r="I29" s="56"/>
      <c r="J29" s="56"/>
      <c r="K29" s="55"/>
      <c r="L29" s="54" t="s">
        <v>15</v>
      </c>
      <c r="M29" s="56"/>
      <c r="N29" s="56"/>
      <c r="O29" s="56"/>
      <c r="P29" s="56"/>
      <c r="Q29" s="56"/>
      <c r="R29" s="56"/>
      <c r="S29" s="56"/>
    </row>
    <row r="30" spans="1:19" ht="24.75" customHeight="1">
      <c r="A30" s="62"/>
      <c r="B30" s="63"/>
      <c r="C30" s="54" t="s">
        <v>5</v>
      </c>
      <c r="D30" s="56"/>
      <c r="E30" s="56"/>
      <c r="F30" s="56"/>
      <c r="G30" s="55"/>
      <c r="H30" s="54" t="s">
        <v>6</v>
      </c>
      <c r="I30" s="56"/>
      <c r="J30" s="56"/>
      <c r="K30" s="55"/>
      <c r="L30" s="54" t="s">
        <v>16</v>
      </c>
      <c r="M30" s="56"/>
      <c r="N30" s="56"/>
      <c r="O30" s="55"/>
      <c r="P30" s="54" t="s">
        <v>17</v>
      </c>
      <c r="Q30" s="56"/>
      <c r="R30" s="56"/>
      <c r="S30" s="56"/>
    </row>
    <row r="31" spans="1:19" ht="24.75" customHeight="1">
      <c r="A31" s="67"/>
      <c r="B31" s="68"/>
      <c r="C31" s="4" t="s">
        <v>7</v>
      </c>
      <c r="D31" s="54" t="s">
        <v>8</v>
      </c>
      <c r="E31" s="55"/>
      <c r="F31" s="54" t="s">
        <v>9</v>
      </c>
      <c r="G31" s="55"/>
      <c r="H31" s="4" t="s">
        <v>7</v>
      </c>
      <c r="I31" s="54" t="s">
        <v>8</v>
      </c>
      <c r="J31" s="55"/>
      <c r="K31" s="5" t="s">
        <v>10</v>
      </c>
      <c r="L31" s="31" t="s">
        <v>7</v>
      </c>
      <c r="M31" s="32" t="s">
        <v>8</v>
      </c>
      <c r="N31" s="54" t="s">
        <v>9</v>
      </c>
      <c r="O31" s="55"/>
      <c r="P31" s="31" t="s">
        <v>7</v>
      </c>
      <c r="Q31" s="54" t="s">
        <v>8</v>
      </c>
      <c r="R31" s="55"/>
      <c r="S31" s="2" t="s">
        <v>10</v>
      </c>
    </row>
    <row r="32" spans="2:19" ht="9" customHeight="1">
      <c r="B32" s="27"/>
      <c r="C32" s="10"/>
      <c r="D32" s="11"/>
      <c r="E32" s="11"/>
      <c r="F32" s="11"/>
      <c r="G32" s="11"/>
      <c r="H32" s="10"/>
      <c r="I32" s="11"/>
      <c r="J32" s="11"/>
      <c r="K32" s="33"/>
      <c r="L32" s="34"/>
      <c r="M32" s="11"/>
      <c r="N32" s="11"/>
      <c r="O32" s="11"/>
      <c r="P32" s="10"/>
      <c r="Q32" s="11"/>
      <c r="R32" s="11"/>
      <c r="S32" s="11"/>
    </row>
    <row r="33" spans="1:19" ht="15.75" customHeight="1">
      <c r="A33" s="62" t="s">
        <v>11</v>
      </c>
      <c r="B33" s="63"/>
      <c r="C33" s="13">
        <f>SUM(D33:F33)</f>
        <v>8730</v>
      </c>
      <c r="D33" s="18">
        <v>5122</v>
      </c>
      <c r="E33" s="14"/>
      <c r="F33" s="57">
        <v>3608</v>
      </c>
      <c r="G33" s="57"/>
      <c r="H33" s="13">
        <f>+I33+K33</f>
        <v>7040</v>
      </c>
      <c r="I33" s="19">
        <v>139</v>
      </c>
      <c r="J33" s="19"/>
      <c r="K33" s="35">
        <v>6901</v>
      </c>
      <c r="L33" s="36">
        <f>+M33+N33</f>
        <v>7258</v>
      </c>
      <c r="M33" s="35">
        <v>5179</v>
      </c>
      <c r="N33" s="19">
        <v>2079</v>
      </c>
      <c r="O33" s="16"/>
      <c r="P33" s="17">
        <f>+Q33+S33</f>
        <v>4271</v>
      </c>
      <c r="Q33" s="19">
        <v>78</v>
      </c>
      <c r="R33" s="14"/>
      <c r="S33" s="19">
        <v>4193</v>
      </c>
    </row>
    <row r="34" spans="1:19" ht="15.75" customHeight="1">
      <c r="A34" s="60" t="str">
        <f>+""&amp;19</f>
        <v>19</v>
      </c>
      <c r="B34" s="61"/>
      <c r="C34" s="13">
        <f>SUM(D34:F34)</f>
        <v>10866</v>
      </c>
      <c r="D34" s="18">
        <v>7450</v>
      </c>
      <c r="E34" s="14"/>
      <c r="F34" s="57">
        <v>3416</v>
      </c>
      <c r="G34" s="57"/>
      <c r="H34" s="13">
        <f>+I34+K34</f>
        <v>5924</v>
      </c>
      <c r="I34" s="19">
        <v>79</v>
      </c>
      <c r="J34" s="19"/>
      <c r="K34" s="35">
        <v>5845</v>
      </c>
      <c r="L34" s="37">
        <f>+M34+N34</f>
        <v>9639</v>
      </c>
      <c r="M34" s="35">
        <v>7497</v>
      </c>
      <c r="N34" s="19">
        <v>2142</v>
      </c>
      <c r="O34" s="19"/>
      <c r="P34" s="17">
        <f>+Q34+S34</f>
        <v>3777</v>
      </c>
      <c r="Q34" s="19">
        <v>82</v>
      </c>
      <c r="R34" s="14"/>
      <c r="S34" s="19">
        <v>3695</v>
      </c>
    </row>
    <row r="35" spans="1:19" ht="15.75" customHeight="1">
      <c r="A35" s="60" t="str">
        <f>+""&amp;20</f>
        <v>20</v>
      </c>
      <c r="B35" s="61"/>
      <c r="C35" s="13">
        <f>SUM(D35:F35)</f>
        <v>18398</v>
      </c>
      <c r="D35" s="18">
        <v>15174</v>
      </c>
      <c r="E35" s="14"/>
      <c r="F35" s="57">
        <v>3224</v>
      </c>
      <c r="G35" s="57"/>
      <c r="H35" s="13">
        <f>+I35+K35</f>
        <v>5610</v>
      </c>
      <c r="I35" s="19">
        <v>75</v>
      </c>
      <c r="J35" s="19"/>
      <c r="K35" s="35">
        <v>5535</v>
      </c>
      <c r="L35" s="37">
        <f>+M35+N35</f>
        <v>7423</v>
      </c>
      <c r="M35" s="35">
        <v>4401</v>
      </c>
      <c r="N35" s="19">
        <v>3022</v>
      </c>
      <c r="O35" s="19"/>
      <c r="P35" s="17">
        <f>+Q35+S35</f>
        <v>4962</v>
      </c>
      <c r="Q35" s="19">
        <v>49</v>
      </c>
      <c r="R35" s="14"/>
      <c r="S35" s="19">
        <v>4913</v>
      </c>
    </row>
    <row r="36" spans="1:19" ht="15.75" customHeight="1">
      <c r="A36" s="60" t="str">
        <f>+""&amp;21</f>
        <v>21</v>
      </c>
      <c r="B36" s="61"/>
      <c r="C36" s="13">
        <f>SUM(D36:F36)</f>
        <v>30868</v>
      </c>
      <c r="D36" s="18">
        <v>27550</v>
      </c>
      <c r="E36" s="14"/>
      <c r="F36" s="57">
        <v>3318</v>
      </c>
      <c r="G36" s="57"/>
      <c r="H36" s="13">
        <f>+I36+K36</f>
        <v>6286</v>
      </c>
      <c r="I36" s="19">
        <v>100</v>
      </c>
      <c r="J36" s="19"/>
      <c r="K36" s="35">
        <v>6186</v>
      </c>
      <c r="L36" s="37">
        <f>+M36+N36</f>
        <v>9054</v>
      </c>
      <c r="M36" s="35">
        <v>5843</v>
      </c>
      <c r="N36" s="19">
        <v>3211</v>
      </c>
      <c r="O36" s="19"/>
      <c r="P36" s="17">
        <f>+Q36+S36</f>
        <v>3766</v>
      </c>
      <c r="Q36" s="19">
        <v>20</v>
      </c>
      <c r="R36" s="14"/>
      <c r="S36" s="19">
        <v>3746</v>
      </c>
    </row>
    <row r="37" spans="1:19" ht="15.75" customHeight="1">
      <c r="A37" s="60" t="str">
        <f>+""&amp;22</f>
        <v>22</v>
      </c>
      <c r="B37" s="61"/>
      <c r="C37" s="20">
        <f>SUM(D37:F37)</f>
        <v>32922</v>
      </c>
      <c r="D37" s="18">
        <v>28833</v>
      </c>
      <c r="E37" s="14"/>
      <c r="F37" s="57">
        <v>4089</v>
      </c>
      <c r="G37" s="57"/>
      <c r="H37" s="23">
        <f>+I37+K37</f>
        <v>4446</v>
      </c>
      <c r="I37" s="19">
        <v>52</v>
      </c>
      <c r="J37" s="19"/>
      <c r="K37" s="35">
        <v>4394</v>
      </c>
      <c r="L37" s="23">
        <f>+M37+N37</f>
        <v>8687</v>
      </c>
      <c r="M37" s="35">
        <v>6527</v>
      </c>
      <c r="N37" s="19">
        <v>2160</v>
      </c>
      <c r="O37" s="19"/>
      <c r="P37" s="22">
        <f>+Q37+S37</f>
        <v>4139</v>
      </c>
      <c r="Q37" s="19">
        <v>36</v>
      </c>
      <c r="R37" s="14"/>
      <c r="S37" s="19">
        <v>4103</v>
      </c>
    </row>
    <row r="38" spans="1:19" ht="9" customHeight="1">
      <c r="A38" s="1"/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1:19" ht="7.5" customHeight="1">
      <c r="A39" s="3"/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ht="24.75" customHeight="1">
      <c r="A40" s="65" t="s">
        <v>2</v>
      </c>
      <c r="B40" s="66"/>
      <c r="C40" s="54" t="s">
        <v>18</v>
      </c>
      <c r="D40" s="56"/>
      <c r="E40" s="56"/>
      <c r="F40" s="56"/>
      <c r="G40" s="56"/>
      <c r="H40" s="56"/>
      <c r="I40" s="56"/>
      <c r="J40" s="56"/>
      <c r="K40" s="56"/>
      <c r="L40" s="69"/>
      <c r="M40" s="69"/>
      <c r="N40" s="69"/>
      <c r="O40" s="69"/>
      <c r="P40" s="69"/>
      <c r="Q40" s="69"/>
      <c r="R40" s="69"/>
      <c r="S40" s="69"/>
    </row>
    <row r="41" spans="1:19" ht="24.75" customHeight="1">
      <c r="A41" s="62"/>
      <c r="B41" s="63"/>
      <c r="C41" s="54" t="s">
        <v>5</v>
      </c>
      <c r="D41" s="56"/>
      <c r="E41" s="56"/>
      <c r="F41" s="56"/>
      <c r="G41" s="55"/>
      <c r="H41" s="54" t="s">
        <v>6</v>
      </c>
      <c r="I41" s="56"/>
      <c r="J41" s="56"/>
      <c r="K41" s="56"/>
      <c r="L41" s="69"/>
      <c r="M41" s="69"/>
      <c r="N41" s="69"/>
      <c r="O41" s="69"/>
      <c r="P41" s="69"/>
      <c r="Q41" s="69"/>
      <c r="R41" s="69"/>
      <c r="S41" s="69"/>
    </row>
    <row r="42" spans="1:19" ht="24.75" customHeight="1">
      <c r="A42" s="67"/>
      <c r="B42" s="68"/>
      <c r="C42" s="4" t="s">
        <v>7</v>
      </c>
      <c r="D42" s="54" t="s">
        <v>8</v>
      </c>
      <c r="E42" s="55"/>
      <c r="F42" s="54" t="s">
        <v>9</v>
      </c>
      <c r="G42" s="55"/>
      <c r="H42" s="4" t="s">
        <v>7</v>
      </c>
      <c r="I42" s="54" t="s">
        <v>8</v>
      </c>
      <c r="J42" s="55"/>
      <c r="K42" s="8" t="s">
        <v>10</v>
      </c>
      <c r="L42" s="41"/>
      <c r="M42" s="40"/>
      <c r="N42" s="69"/>
      <c r="O42" s="69"/>
      <c r="P42" s="41"/>
      <c r="Q42" s="69"/>
      <c r="R42" s="69"/>
      <c r="S42" s="40"/>
    </row>
    <row r="43" spans="2:19" ht="9" customHeight="1">
      <c r="B43" s="27"/>
      <c r="C43" s="42"/>
      <c r="D43" s="39"/>
      <c r="E43" s="39"/>
      <c r="F43" s="39"/>
      <c r="G43" s="39"/>
      <c r="H43" s="43"/>
      <c r="I43" s="39"/>
      <c r="J43" s="39"/>
      <c r="K43" s="33"/>
      <c r="L43" s="43"/>
      <c r="M43" s="39"/>
      <c r="N43" s="39"/>
      <c r="O43" s="39"/>
      <c r="P43" s="43"/>
      <c r="Q43" s="39"/>
      <c r="R43" s="39"/>
      <c r="S43" s="39"/>
    </row>
    <row r="44" spans="1:19" ht="15.75" customHeight="1">
      <c r="A44" s="62" t="s">
        <v>11</v>
      </c>
      <c r="B44" s="63"/>
      <c r="C44" s="44">
        <f>SUM(D44:F44)</f>
        <v>8036</v>
      </c>
      <c r="D44" s="18">
        <v>4286</v>
      </c>
      <c r="E44" s="14"/>
      <c r="F44" s="35">
        <v>3750</v>
      </c>
      <c r="G44" s="45"/>
      <c r="H44" s="37">
        <f>SUM(I44:K44)</f>
        <v>4129</v>
      </c>
      <c r="I44" s="19">
        <v>156</v>
      </c>
      <c r="J44" s="19"/>
      <c r="K44" s="35">
        <v>3973</v>
      </c>
      <c r="L44" s="46"/>
      <c r="M44" s="47"/>
      <c r="N44" s="48"/>
      <c r="O44" s="49"/>
      <c r="P44" s="46"/>
      <c r="Q44" s="71"/>
      <c r="R44" s="71"/>
      <c r="S44" s="48"/>
    </row>
    <row r="45" spans="1:19" ht="15.75" customHeight="1">
      <c r="A45" s="60" t="str">
        <f>+""&amp;19</f>
        <v>19</v>
      </c>
      <c r="B45" s="61"/>
      <c r="C45" s="50">
        <f>SUM(D45:F45)</f>
        <v>8986</v>
      </c>
      <c r="D45" s="18">
        <v>4425</v>
      </c>
      <c r="E45" s="14"/>
      <c r="F45" s="35">
        <v>4561</v>
      </c>
      <c r="G45" s="45"/>
      <c r="H45" s="37">
        <f>+I45+K45</f>
        <v>5072</v>
      </c>
      <c r="I45" s="19">
        <v>162</v>
      </c>
      <c r="J45" s="19"/>
      <c r="K45" s="35">
        <v>4910</v>
      </c>
      <c r="L45" s="46"/>
      <c r="M45" s="47"/>
      <c r="N45" s="48"/>
      <c r="O45" s="49"/>
      <c r="P45" s="46"/>
      <c r="Q45" s="70"/>
      <c r="R45" s="70"/>
      <c r="S45" s="48"/>
    </row>
    <row r="46" spans="1:19" ht="15.75" customHeight="1">
      <c r="A46" s="60" t="str">
        <f>+""&amp;20</f>
        <v>20</v>
      </c>
      <c r="B46" s="61"/>
      <c r="C46" s="50">
        <f>SUM(D46:F46)</f>
        <v>12222</v>
      </c>
      <c r="D46" s="18">
        <v>9504</v>
      </c>
      <c r="E46" s="14"/>
      <c r="F46" s="35">
        <v>2718</v>
      </c>
      <c r="G46" s="45"/>
      <c r="H46" s="37">
        <f>+I46+K46</f>
        <v>5127</v>
      </c>
      <c r="I46" s="19">
        <v>175</v>
      </c>
      <c r="J46" s="19"/>
      <c r="K46" s="35">
        <v>4952</v>
      </c>
      <c r="L46" s="52"/>
      <c r="M46" s="47"/>
      <c r="N46" s="48"/>
      <c r="O46" s="48"/>
      <c r="P46" s="46"/>
      <c r="Q46" s="70"/>
      <c r="R46" s="70"/>
      <c r="S46" s="48"/>
    </row>
    <row r="47" spans="1:19" ht="15.75" customHeight="1">
      <c r="A47" s="60" t="str">
        <f>+""&amp;21</f>
        <v>21</v>
      </c>
      <c r="B47" s="61"/>
      <c r="C47" s="50">
        <f>SUM(D47:F47)</f>
        <v>10760</v>
      </c>
      <c r="D47" s="18">
        <v>8455</v>
      </c>
      <c r="E47" s="14"/>
      <c r="F47" s="35">
        <v>2305</v>
      </c>
      <c r="G47" s="45"/>
      <c r="H47" s="37">
        <f>+I47+K47</f>
        <v>4734</v>
      </c>
      <c r="I47" s="19">
        <v>136</v>
      </c>
      <c r="J47" s="19"/>
      <c r="K47" s="35">
        <v>4598</v>
      </c>
      <c r="L47" s="52"/>
      <c r="M47" s="47"/>
      <c r="N47" s="48"/>
      <c r="O47" s="48"/>
      <c r="P47" s="46"/>
      <c r="Q47" s="51"/>
      <c r="R47" s="51"/>
      <c r="S47" s="48"/>
    </row>
    <row r="48" spans="1:19" ht="15.75" customHeight="1">
      <c r="A48" s="60" t="str">
        <f>+""&amp;22</f>
        <v>22</v>
      </c>
      <c r="B48" s="61"/>
      <c r="C48" s="20">
        <f>SUM(D48:F48)</f>
        <v>15340</v>
      </c>
      <c r="D48" s="18">
        <v>13133</v>
      </c>
      <c r="E48" s="14"/>
      <c r="F48" s="35">
        <v>2207</v>
      </c>
      <c r="G48" s="35"/>
      <c r="H48" s="37">
        <f>+I48+K48</f>
        <v>3671</v>
      </c>
      <c r="I48" s="19">
        <v>125</v>
      </c>
      <c r="J48" s="19"/>
      <c r="K48" s="35">
        <v>3546</v>
      </c>
      <c r="L48" s="52"/>
      <c r="M48" s="47"/>
      <c r="N48" s="48"/>
      <c r="O48" s="48"/>
      <c r="P48" s="46"/>
      <c r="Q48" s="51"/>
      <c r="R48" s="51"/>
      <c r="S48" s="48"/>
    </row>
    <row r="49" spans="1:19" ht="9" customHeight="1">
      <c r="A49" s="1"/>
      <c r="B49" s="24"/>
      <c r="C49" s="53"/>
      <c r="D49" s="25"/>
      <c r="E49" s="25"/>
      <c r="F49" s="25"/>
      <c r="G49" s="25"/>
      <c r="H49" s="25"/>
      <c r="I49" s="25"/>
      <c r="J49" s="25"/>
      <c r="K49" s="25"/>
      <c r="L49" s="39"/>
      <c r="M49" s="39"/>
      <c r="N49" s="39"/>
      <c r="O49" s="39"/>
      <c r="P49" s="39"/>
      <c r="Q49" s="39"/>
      <c r="R49" s="39"/>
      <c r="S49" s="39"/>
    </row>
    <row r="50" spans="1:19" ht="9" customHeight="1">
      <c r="A50" s="3"/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</row>
    <row r="51" spans="2:19" ht="13.5">
      <c r="B51" s="26" t="s">
        <v>19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</row>
    <row r="52" spans="2:16" ht="13.5">
      <c r="B52" s="59" t="s">
        <v>20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</row>
  </sheetData>
  <mergeCells count="109">
    <mergeCell ref="F37:G37"/>
    <mergeCell ref="F33:G33"/>
    <mergeCell ref="F34:G34"/>
    <mergeCell ref="F35:G35"/>
    <mergeCell ref="F36:G36"/>
    <mergeCell ref="D26:E26"/>
    <mergeCell ref="F26:G26"/>
    <mergeCell ref="N26:O26"/>
    <mergeCell ref="F20:G20"/>
    <mergeCell ref="D23:E23"/>
    <mergeCell ref="D22:E22"/>
    <mergeCell ref="F24:G24"/>
    <mergeCell ref="D24:E24"/>
    <mergeCell ref="D25:E25"/>
    <mergeCell ref="N25:O25"/>
    <mergeCell ref="A15:B15"/>
    <mergeCell ref="A26:B26"/>
    <mergeCell ref="A37:B37"/>
    <mergeCell ref="A48:B48"/>
    <mergeCell ref="A29:B31"/>
    <mergeCell ref="A23:B23"/>
    <mergeCell ref="A22:B22"/>
    <mergeCell ref="A18:B20"/>
    <mergeCell ref="N13:O13"/>
    <mergeCell ref="D13:E13"/>
    <mergeCell ref="F13:G13"/>
    <mergeCell ref="L19:O19"/>
    <mergeCell ref="N14:O14"/>
    <mergeCell ref="D14:E14"/>
    <mergeCell ref="F14:G14"/>
    <mergeCell ref="D15:E15"/>
    <mergeCell ref="F15:G15"/>
    <mergeCell ref="N15:O15"/>
    <mergeCell ref="A14:B14"/>
    <mergeCell ref="A25:B25"/>
    <mergeCell ref="A36:B36"/>
    <mergeCell ref="A47:B47"/>
    <mergeCell ref="A46:B46"/>
    <mergeCell ref="A40:B42"/>
    <mergeCell ref="A35:B35"/>
    <mergeCell ref="A24:B24"/>
    <mergeCell ref="A33:B33"/>
    <mergeCell ref="A34:B34"/>
    <mergeCell ref="Q46:R46"/>
    <mergeCell ref="B52:P52"/>
    <mergeCell ref="A44:B44"/>
    <mergeCell ref="Q44:R44"/>
    <mergeCell ref="A45:B45"/>
    <mergeCell ref="Q45:R45"/>
    <mergeCell ref="C40:K40"/>
    <mergeCell ref="F42:G42"/>
    <mergeCell ref="I42:J42"/>
    <mergeCell ref="L40:S40"/>
    <mergeCell ref="C41:G41"/>
    <mergeCell ref="H41:K41"/>
    <mergeCell ref="L41:O41"/>
    <mergeCell ref="P41:S41"/>
    <mergeCell ref="D42:E42"/>
    <mergeCell ref="N42:O42"/>
    <mergeCell ref="I31:J31"/>
    <mergeCell ref="C29:K29"/>
    <mergeCell ref="D31:E31"/>
    <mergeCell ref="C30:G30"/>
    <mergeCell ref="H30:K30"/>
    <mergeCell ref="F31:G31"/>
    <mergeCell ref="L7:S7"/>
    <mergeCell ref="N9:O9"/>
    <mergeCell ref="Q9:R9"/>
    <mergeCell ref="N12:O12"/>
    <mergeCell ref="N11:O11"/>
    <mergeCell ref="Q42:R42"/>
    <mergeCell ref="P8:S8"/>
    <mergeCell ref="L8:O8"/>
    <mergeCell ref="N20:O20"/>
    <mergeCell ref="L18:S18"/>
    <mergeCell ref="Q31:R31"/>
    <mergeCell ref="N31:O31"/>
    <mergeCell ref="L29:S29"/>
    <mergeCell ref="L30:O30"/>
    <mergeCell ref="P30:S30"/>
    <mergeCell ref="F9:G9"/>
    <mergeCell ref="I20:J20"/>
    <mergeCell ref="C18:K18"/>
    <mergeCell ref="D20:E20"/>
    <mergeCell ref="D9:E9"/>
    <mergeCell ref="C19:G19"/>
    <mergeCell ref="H19:K19"/>
    <mergeCell ref="D12:E12"/>
    <mergeCell ref="F11:G11"/>
    <mergeCell ref="F12:G12"/>
    <mergeCell ref="A1:D1"/>
    <mergeCell ref="A13:B13"/>
    <mergeCell ref="A11:B11"/>
    <mergeCell ref="A12:B12"/>
    <mergeCell ref="D4:N4"/>
    <mergeCell ref="A7:B9"/>
    <mergeCell ref="C7:K7"/>
    <mergeCell ref="H8:K8"/>
    <mergeCell ref="I9:J9"/>
    <mergeCell ref="C8:G8"/>
    <mergeCell ref="D11:E11"/>
    <mergeCell ref="F22:G22"/>
    <mergeCell ref="F23:G23"/>
    <mergeCell ref="F25:G25"/>
    <mergeCell ref="Q20:R20"/>
    <mergeCell ref="P19:S19"/>
    <mergeCell ref="N22:O22"/>
    <mergeCell ref="N24:O24"/>
    <mergeCell ref="N23:O23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2012-05-21T06:55:47Z</dcterms:modified>
  <cp:category/>
  <cp:version/>
  <cp:contentType/>
  <cp:contentStatus/>
</cp:coreProperties>
</file>