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65" windowWidth="14940" windowHeight="7770" firstSheet="8"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<sst xmlns="http://schemas.openxmlformats.org/spreadsheetml/2006/main" count="936" uniqueCount="541">
  <si>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</si>
  <si>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</si>
  <si>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</si>
  <si>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</si>
  <si>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</si>
  <si>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</si>
  <si>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</si>
  <si>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</si>
  <si>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</si>
  <si>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</si>
  <si>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</si>
  <si>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</si>
  <si>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</si>
  <si>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</si>
  <si>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</si>
  <si>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</si>
  <si>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</si>
  <si>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</si>
  <si>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</si>
  <si>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</si>
  <si>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</si>
  <si>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</si>
  <si>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</si>
  <si>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</si>
  <si>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</si>
  <si>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</si>
  <si>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</si>
  <si>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</si>
  <si>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</si>
  <si>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</si>
  <si>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</si>
  <si>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</si>
  <si>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</si>
  <si>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</si>
  <si>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</si>
  <si>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</si>
  <si>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</si>
  <si>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</si>
  <si>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</si>
  <si>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</si>
  <si>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</si>
  <si>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</si>
  <si>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</si>
  <si>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</si>
  <si>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</si>
  <si>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</si>
  <si>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</si>
  <si>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</si>
  <si>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</si>
  <si>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</si>
  <si>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</si>
  <si>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</si>
  <si>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</si>
  <si>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</si>
  <si>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</si>
  <si>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</si>
  <si>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</si>
  <si>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</si>
  <si>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</si>
  <si>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</si>
  <si>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</si>
  <si>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</si>
  <si>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</si>
  <si>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</si>
  <si>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</si>
  <si>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</si>
  <si>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</si>
  <si>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</si>
  <si>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</si>
  <si>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</si>
  <si>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</si>
  <si>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</si>
  <si>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</si>
  <si>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</si>
  <si>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</si>
  <si>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</si>
  <si>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</si>
  <si>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</si>
  <si>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</si>
  <si>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</si>
  <si>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</si>
  <si>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</si>
  <si>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</si>
  <si>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</si>
  <si>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</si>
  <si>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</si>
  <si>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</si>
  <si>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</si>
  <si>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</si>
  <si>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</si>
  <si>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</si>
  <si>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</si>
  <si>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</si>
  <si>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</si>
  <si>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</si>
  <si>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</si>
  <si>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</si>
  <si>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</si>
  <si>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</si>
  <si>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</si>
  <si>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</si>
  <si>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</si>
  <si>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</si>
  <si>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</si>
  <si>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</si>
  <si>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</si>
  <si>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</si>
  <si>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</si>
  <si>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</si>
  <si>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</si>
  <si>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</si>
  <si>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</si>
  <si>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</si>
  <si>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</si>
  <si>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</si>
  <si>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</si>
  <si>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</si>
  <si>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</si>
  <si>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</si>
  <si>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</si>
  <si>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</si>
  <si>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</si>
  <si>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</si>
  <si>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</si>
  <si>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</si>
  <si>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</si>
  <si>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</si>
  <si>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</si>
  <si>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</si>
  <si>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</si>
  <si>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</si>
  <si>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</si>
  <si>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</si>
  <si>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</si>
  <si>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</si>
  <si>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</si>
  <si>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</si>
  <si>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</si>
  <si>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</si>
  <si>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</si>
  <si>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</si>
  <si>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</si>
  <si>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</si>
  <si>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</si>
  <si>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</si>
  <si>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</si>
  <si>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</si>
  <si>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</si>
  <si>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</si>
  <si>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</si>
  <si>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</si>
  <si>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</si>
  <si>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</si>
  <si>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</si>
  <si>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</si>
  <si>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</si>
  <si>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</si>
  <si>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</si>
  <si>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</si>
  <si>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</si>
  <si>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</si>
  <si>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</si>
  <si>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</si>
  <si>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</si>
  <si>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</si>
  <si>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</si>
  <si>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</si>
  <si>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</si>
  <si>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</si>
  <si>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</si>
  <si>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</si>
  <si>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</si>
  <si>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</si>
  <si>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</si>
  <si>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</si>
  <si>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</si>
  <si>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</si>
  <si>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</si>
  <si>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</si>
  <si>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</si>
  <si>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</si>
  <si>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</si>
  <si>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</si>
  <si>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</si>
  <si>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</si>
  <si>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</si>
  <si>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</si>
  <si>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</si>
  <si>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</si>
  <si>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</si>
  <si>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</si>
  <si>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</si>
  <si>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</si>
  <si>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</si>
  <si>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東京都稲城市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</si>
  <si>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</si>
  <si>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</si>
  <si>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</si>
  <si>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</si>
  <si>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</si>
  <si>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</si>
  <si>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</si>
  <si>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</si>
  <si>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</si>
  <si>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</si>
  <si>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</si>
  <si>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</si>
  <si>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</si>
  <si>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</si>
  <si>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</si>
  <si>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</si>
  <si>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</si>
  <si>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</si>
  <si>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</si>
  <si>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</si>
  <si>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</si>
  <si>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</si>
  <si>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</si>
  <si>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</si>
  <si>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</si>
  <si>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</si>
  <si>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</si>
  <si>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</si>
  <si>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</si>
  <si>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</si>
  <si>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</si>
  <si>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</si>
  <si>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</si>
  <si>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</si>
  <si>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</si>
  <si>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</si>
  <si>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</si>
  <si>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</si>
  <si>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</si>
  <si>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</si>
  <si>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</si>
  <si>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</si>
  <si>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</si>
  <si>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</si>
  <si>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</si>
  <si>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</si>
  <si>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</si>
  <si>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</si>
  <si>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</si>
  <si>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</si>
  <si>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</si>
  <si>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</si>
  <si>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</si>
  <si>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</si>
  <si>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</si>
  <si>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</si>
  <si>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</si>
  <si>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</si>
  <si>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</si>
  <si>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</si>
  <si>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</si>
  <si>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</si>
  <si>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</si>
  <si>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</si>
  <si>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</si>
  <si>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</si>
  <si>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</si>
  <si>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</si>
  <si>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</si>
  <si>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</si>
  <si>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</si>
  <si>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</si>
  <si>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</si>
  <si>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</si>
  <si>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</si>
  <si>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</si>
  <si>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</si>
  <si>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</si>
  <si>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</si>
  <si>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</si>
  <si>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</si>
  <si>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</si>
  <si>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</si>
  <si>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</si>
  <si>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</si>
  <si>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</si>
  <si>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</si>
  <si>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</si>
  <si>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</si>
  <si>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</si>
  <si>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</si>
  <si>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</si>
  <si>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</si>
  <si>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</si>
  <si>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</si>
  <si>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</si>
  <si>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</si>
  <si>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</si>
  <si>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</si>
  <si>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</si>
  <si>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</si>
  <si>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</si>
  <si>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</si>
  <si>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</si>
  <si>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</si>
  <si>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</si>
  <si>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</si>
  <si>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</si>
  <si>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</si>
  <si>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</si>
  <si>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</si>
  <si>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</si>
  <si>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</si>
  <si>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</si>
  <si>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</si>
  <si>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</si>
  <si>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</si>
  <si>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</si>
  <si>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</si>
  <si>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</si>
  <si>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</si>
  <si>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</si>
  <si>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</si>
  <si>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</si>
  <si>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</si>
  <si>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</si>
  <si>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</si>
  <si>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</si>
  <si>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</si>
  <si>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</si>
  <si>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</si>
  <si>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</si>
  <si>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</si>
  <si>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</si>
  <si>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</si>
  <si>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</si>
  <si>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</si>
  <si>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</si>
  <si>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</si>
  <si>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</si>
  <si>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</si>
  <si>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</si>
  <si>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</si>
  <si>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</si>
  <si>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</si>
  <si>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</si>
  <si>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</si>
  <si>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</si>
  <si>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東京都稲城市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</si>
  <si>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</si>
  <si>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</si>
  <si>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</si>
  <si>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</si>
  <si>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</si>
  <si>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</si>
  <si>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</si>
  <si>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</si>
  <si>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</si>
  <si>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</si>
  <si>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</si>
  <si>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</si>
  <si>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</si>
  <si>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</si>
  <si>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</si>
  <si>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</si>
  <si>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</si>
  <si>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</si>
  <si>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</si>
  <si>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</si>
  <si>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</si>
  <si>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</si>
  <si>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</si>
  <si>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</si>
  <si>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</si>
  <si>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</si>
  <si>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</si>
  <si>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</si>
  <si>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</si>
  <si>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</si>
  <si>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</si>
  <si>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</si>
  <si>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</si>
  <si>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</si>
  <si>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</si>
  <si>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</si>
  <si>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</si>
  <si>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</si>
  <si>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</si>
  <si>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</si>
  <si>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</si>
  <si>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</si>
  <si>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</si>
  <si>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</si>
  <si>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</si>
  <si>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</si>
  <si>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</si>
  <si>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</si>
  <si>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</si>
  <si>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</si>
  <si>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</si>
  <si>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</si>
  <si>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</si>
  <si>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</si>
  <si>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</si>
  <si>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</si>
  <si>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</si>
  <si>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</si>
  <si>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</si>
  <si>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</si>
  <si>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</si>
  <si>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</si>
  <si>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</si>
  <si>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</si>
  <si>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</si>
  <si>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</si>
  <si>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</si>
  <si>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</si>
  <si>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</si>
  <si>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</si>
  <si>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</si>
  <si>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</si>
  <si>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</si>
  <si>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</si>
  <si>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</si>
  <si>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</si>
  <si>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</si>
  <si>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</si>
  <si>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</si>
  <si>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</si>
  <si>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</si>
  <si>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</si>
  <si>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</si>
  <si>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</si>
  <si>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</si>
  <si>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</si>
  <si>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</si>
  <si>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</si>
  <si>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</si>
  <si>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</si>
  <si>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</si>
  <si>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</si>
  <si>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</si>
  <si>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</si>
  <si>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</si>
  <si>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</si>
  <si>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</si>
  <si>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</si>
  <si>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</si>
  <si>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</si>
  <si>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</si>
  <si>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</si>
  <si>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</si>
  <si>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</si>
  <si>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</si>
  <si>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</si>
  <si>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</si>
  <si>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</si>
  <si>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</si>
  <si>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</si>
  <si>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</si>
  <si>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</si>
  <si>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</si>
  <si>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</si>
  <si>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</si>
  <si>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</si>
  <si>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</si>
  <si>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</si>
  <si>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</si>
  <si>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</si>
  <si>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</si>
  <si>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</si>
  <si>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</si>
  <si>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</si>
  <si>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</si>
  <si>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</si>
  <si>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</si>
  <si>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</si>
  <si>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</si>
  <si>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</si>
  <si>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</si>
  <si>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</si>
  <si>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</si>
  <si>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</si>
  <si>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</si>
  <si>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</si>
  <si>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</si>
  <si>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</si>
  <si>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</si>
  <si>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</si>
  <si>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</si>
  <si>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</si>
  <si>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</si>
  <si>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</si>
  <si>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</si>
  <si>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</si>
  <si>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</si>
  <si>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</si>
  <si>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</si>
  <si>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</si>
  <si>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</si>
  <si>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</si>
  <si>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</si>
  <si>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</si>
  <si>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</si>
  <si>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</si>
  <si>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</si>
  <si>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</si>
  <si>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</si>
  <si>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</si>
  <si>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</si>
  <si>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</si>
  <si>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</si>
  <si>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</si>
  <si>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</si>
  <si>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</si>
  <si>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</si>
  <si>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</si>
  <si>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</si>
  <si>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</si>
  <si>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</si>
  <si>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</si>
  <si>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</si>
  <si>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</si>
  <si>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1.37</t>
  </si>
  <si>
    <t>▲ 0.74</t>
  </si>
  <si>
    <t>病院事業会計</t>
  </si>
  <si>
    <t>一般会計</t>
  </si>
  <si>
    <t>介護保険特別会計</t>
  </si>
  <si>
    <t>国民健康保険事業特別会計</t>
  </si>
  <si>
    <t>下水道事業特別会計</t>
  </si>
  <si>
    <t>土地区画整理事業特別会計</t>
  </si>
  <si>
    <t>後期高齢者医療特別会計</t>
  </si>
  <si>
    <t>その他会計（赤字）</t>
  </si>
  <si>
    <t>その他会計（黒字）</t>
  </si>
  <si>
    <t>東京たま広域資源循環組合</t>
  </si>
  <si>
    <t>南多摩斎場組合</t>
  </si>
  <si>
    <t>多摩川衛生組合</t>
  </si>
  <si>
    <t>東京都市町村議会議員公務災害補償等組合</t>
  </si>
  <si>
    <t>東京都三市収益事業組合</t>
  </si>
  <si>
    <t>東京市町村総合事務組合（一般会計）</t>
  </si>
  <si>
    <t>東京市町村総合事務組合（交通災害共済事業特別会計分）</t>
  </si>
  <si>
    <t>東京都市町村職員退職手当組合</t>
  </si>
  <si>
    <t>東京都後期高齢者医療広域連合（一般会計）</t>
  </si>
  <si>
    <t>東京都後期高齢者医療広域連合（後期高齢者医療特別会計）</t>
  </si>
  <si>
    <t>稲城・府中墓苑組合</t>
    <rPh sb="0" eb="2">
      <t>イナギ</t>
    </rPh>
    <rPh sb="3" eb="5">
      <t>フチュウ</t>
    </rPh>
    <rPh sb="5" eb="7">
      <t>ボエン</t>
    </rPh>
    <rPh sb="7" eb="9">
      <t>クミアイ</t>
    </rPh>
    <phoneticPr fontId="2"/>
  </si>
  <si>
    <t>稲城市土地開発公社</t>
    <rPh sb="0" eb="3">
      <t>イナギシ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</si>
</sst>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60201</c:v>
                </c:pt>
                <c:pt idx="1">
                  <c:v>71541</c:v>
                </c:pt>
                <c:pt idx="2">
                  <c:v>101866</c:v>
                </c:pt>
                <c:pt idx="3">
                  <c:v>108279</c:v>
                </c:pt>
                <c:pt idx="4">
                  <c:v>68324</c:v>
                </c:pt>
              </c:numCache>
            </c:numRef>
          </c:val>
          <c:smooth val="0"/>
        </c:ser>
        <c:dLbls>
          <c:showLegendKey val="0"/>
          <c:showVal val="0"/>
          <c:showCatName val="0"/>
          <c:showSerName val="0"/>
          <c:showPercent val="0"/>
          <c:showBubbleSize val="0"/>
        </c:dLbls>
        <c:marker val="1"/>
        <c:smooth val="0"/>
        <c:axId val="217321472"/>
        <c:axId val="217323392"/>
      </c:lineChart>
      <c:catAx>
        <c:axId val="217321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323392"/>
        <c:crosses val="autoZero"/>
        <c:auto val="1"/>
        <c:lblAlgn val="ctr"/>
        <c:lblOffset val="100"/>
        <c:tickLblSkip val="1"/>
        <c:tickMarkSkip val="1"/>
        <c:noMultiLvlLbl val="0"/>
      </c:catAx>
      <c:valAx>
        <c:axId val="2173233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32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4.3600000000000003</c:v>
                </c:pt>
                <c:pt idx="1">
                  <c:v>4.05</c:v>
                </c:pt>
                <c:pt idx="2">
                  <c:v>3.95</c:v>
                </c:pt>
                <c:pt idx="3">
                  <c:v>3.68</c:v>
                </c:pt>
                <c:pt idx="4">
                  <c:v>4.4800000000000004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21.53</c:v>
                </c:pt>
                <c:pt idx="1">
                  <c:v>24.84</c:v>
                </c:pt>
                <c:pt idx="2">
                  <c:v>23.4</c:v>
                </c:pt>
                <c:pt idx="3">
                  <c:v>22.53</c:v>
                </c:pt>
                <c:pt idx="4">
                  <c:v>22.93</c:v>
                </c:pt>
              </c:numCache>
            </c:numRef>
          </c:val>
        </c:ser>
        <c:dLbls>
          <c:showLegendKey val="0"/>
          <c:showVal val="0"/>
          <c:showCatName val="0"/>
          <c:showSerName val="0"/>
          <c:showPercent val="0"/>
          <c:showBubbleSize val="0"/>
        </c:dLbls>
        <c:gapWidth val="250"/>
        <c:overlap val="100"/>
        <c:axId val="217483904"/>
        <c:axId val="217490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c:v>
                </c:pt>
                <c:pt idx="1">
                  <c:v>3.72</c:v>
                </c:pt>
                <c:pt idx="2">
                  <c:v>-1.37</c:v>
                </c:pt>
                <c:pt idx="3">
                  <c:v>-0.74</c:v>
                </c:pt>
                <c:pt idx="4">
                  <c:v>1.24</c:v>
                </c:pt>
              </c:numCache>
            </c:numRef>
          </c:val>
          <c:smooth val="0"/>
        </c:ser>
        <c:dLbls>
          <c:showLegendKey val="0"/>
          <c:showVal val="0"/>
          <c:showCatName val="0"/>
          <c:showSerName val="0"/>
          <c:showPercent val="0"/>
          <c:showBubbleSize val="0"/>
        </c:dLbls>
        <c:marker val="1"/>
        <c:smooth val="0"/>
        <c:axId val="217483904"/>
        <c:axId val="217490176"/>
      </c:lineChart>
      <c:catAx>
        <c:axId val="21748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490176"/>
        <c:crosses val="autoZero"/>
        <c:auto val="1"/>
        <c:lblAlgn val="ctr"/>
        <c:lblOffset val="100"/>
        <c:tickLblSkip val="1"/>
        <c:tickMarkSkip val="1"/>
        <c:noMultiLvlLbl val="0"/>
      </c:catAx>
      <c:valAx>
        <c:axId val="21749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48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1.1499999999999999</c:v>
                </c:pt>
                <c:pt idx="4">
                  <c:v>#N/A</c:v>
                </c:pt>
                <c:pt idx="5">
                  <c:v>0.71</c:v>
                </c:pt>
                <c:pt idx="6">
                  <c:v>#N/A</c:v>
                </c:pt>
                <c:pt idx="7">
                  <c:v>0.9</c:v>
                </c:pt>
                <c:pt idx="8">
                  <c:v>#N/A</c:v>
                </c:pt>
                <c:pt idx="9">
                  <c:v>0.48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0.27</c:v>
                </c:pt>
                <c:pt idx="2">
                  <c:v>#N/A</c:v>
                </c:pt>
                <c:pt idx="3">
                  <c:v>0.64</c:v>
                </c:pt>
                <c:pt idx="4">
                  <c:v>#N/A</c:v>
                </c:pt>
                <c:pt idx="5">
                  <c:v>0.25</c:v>
                </c:pt>
                <c:pt idx="6">
                  <c:v>#N/A</c:v>
                </c:pt>
                <c:pt idx="7">
                  <c:v>0.17</c:v>
                </c:pt>
                <c:pt idx="8">
                  <c:v>#N/A</c:v>
                </c:pt>
                <c:pt idx="9">
                  <c:v>0.56000000000000005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4.3600000000000003</c:v>
                </c:pt>
                <c:pt idx="2">
                  <c:v>#N/A</c:v>
                </c:pt>
                <c:pt idx="3">
                  <c:v>4.05</c:v>
                </c:pt>
                <c:pt idx="4">
                  <c:v>#N/A</c:v>
                </c:pt>
                <c:pt idx="5">
                  <c:v>3.95</c:v>
                </c:pt>
                <c:pt idx="6">
                  <c:v>#N/A</c:v>
                </c:pt>
                <c:pt idx="7">
                  <c:v>3.68</c:v>
                </c:pt>
                <c:pt idx="8">
                  <c:v>#N/A</c:v>
                </c:pt>
                <c:pt idx="9">
                  <c:v>4.4800000000000004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21.19</c:v>
                </c:pt>
                <c:pt idx="2">
                  <c:v>#N/A</c:v>
                </c:pt>
                <c:pt idx="3">
                  <c:v>19.399999999999999</c:v>
                </c:pt>
                <c:pt idx="4">
                  <c:v>#N/A</c:v>
                </c:pt>
                <c:pt idx="5">
                  <c:v>8.9499999999999993</c:v>
                </c:pt>
                <c:pt idx="6">
                  <c:v>#N/A</c:v>
                </c:pt>
                <c:pt idx="7">
                  <c:v>5.54</c:v>
                </c:pt>
                <c:pt idx="8">
                  <c:v>#N/A</c:v>
                </c:pt>
                <c:pt idx="9">
                  <c:v>4.9400000000000004</c:v>
                </c:pt>
              </c:numCache>
            </c:numRef>
          </c:val>
        </c:ser>
        <c:dLbls>
          <c:showLegendKey val="0"/>
          <c:showVal val="0"/>
          <c:showCatName val="0"/>
          <c:showSerName val="0"/>
          <c:showPercent val="0"/>
          <c:showBubbleSize val="0"/>
        </c:dLbls>
        <c:gapWidth val="150"/>
        <c:overlap val="100"/>
        <c:axId val="215708416"/>
        <c:axId val="215709952"/>
      </c:barChart>
      <c:catAx>
        <c:axId val="21570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709952"/>
        <c:crosses val="autoZero"/>
        <c:auto val="1"/>
        <c:lblAlgn val="ctr"/>
        <c:lblOffset val="100"/>
        <c:tickLblSkip val="1"/>
        <c:tickMarkSkip val="1"/>
        <c:noMultiLvlLbl val="0"/>
      </c:catAx>
      <c:valAx>
        <c:axId val="21570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70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2725</c:v>
                </c:pt>
                <c:pt idx="5">
                  <c:v>2671</c:v>
                </c:pt>
                <c:pt idx="8">
                  <c:v>2508</c:v>
                </c:pt>
                <c:pt idx="11">
                  <c:v>2407</c:v>
                </c:pt>
                <c:pt idx="14">
                  <c:v>2429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116</c:v>
                </c:pt>
                <c:pt idx="3">
                  <c:v>179</c:v>
                </c:pt>
                <c:pt idx="6">
                  <c:v>415</c:v>
                </c:pt>
                <c:pt idx="9">
                  <c:v>260</c:v>
                </c:pt>
                <c:pt idx="12">
                  <c:v>477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223</c:v>
                </c:pt>
                <c:pt idx="3">
                  <c:v>147</c:v>
                </c:pt>
                <c:pt idx="6">
                  <c:v>79</c:v>
                </c:pt>
                <c:pt idx="9">
                  <c:v>11</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462</c:v>
                </c:pt>
                <c:pt idx="3">
                  <c:v>467</c:v>
                </c:pt>
                <c:pt idx="6">
                  <c:v>425</c:v>
                </c:pt>
                <c:pt idx="9">
                  <c:v>405</c:v>
                </c:pt>
                <c:pt idx="12">
                  <c:v>423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2041</c:v>
                </c:pt>
                <c:pt idx="3">
                  <c:v>1960</c:v>
                </c:pt>
                <c:pt idx="6">
                  <c:v>1952</c:v>
                </c:pt>
                <c:pt idx="9">
                  <c:v>1971</c:v>
                </c:pt>
                <c:pt idx="12">
                  <c:v>2003</c:v>
                </c:pt>
              </c:numCache>
            </c:numRef>
          </c:val>
        </c:ser>
        <c:dLbls>
          <c:showLegendKey val="0"/>
          <c:showVal val="0"/>
          <c:showCatName val="0"/>
          <c:showSerName val="0"/>
          <c:showPercent val="0"/>
          <c:showBubbleSize val="0"/>
        </c:dLbls>
        <c:gapWidth val="100"/>
        <c:overlap val="100"/>
        <c:axId val="217607552"/>
        <c:axId val="21762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117</c:v>
                </c:pt>
                <c:pt idx="2">
                  <c:v>#N/A</c:v>
                </c:pt>
                <c:pt idx="3">
                  <c:v>#N/A</c:v>
                </c:pt>
                <c:pt idx="4">
                  <c:v>82</c:v>
                </c:pt>
                <c:pt idx="5">
                  <c:v>#N/A</c:v>
                </c:pt>
                <c:pt idx="6">
                  <c:v>#N/A</c:v>
                </c:pt>
                <c:pt idx="7">
                  <c:v>363</c:v>
                </c:pt>
                <c:pt idx="8">
                  <c:v>#N/A</c:v>
                </c:pt>
                <c:pt idx="9">
                  <c:v>#N/A</c:v>
                </c:pt>
                <c:pt idx="10">
                  <c:v>240</c:v>
                </c:pt>
                <c:pt idx="11">
                  <c:v>#N/A</c:v>
                </c:pt>
                <c:pt idx="12">
                  <c:v>#N/A</c:v>
                </c:pt>
                <c:pt idx="13">
                  <c:v>478</c:v>
                </c:pt>
                <c:pt idx="14">
                  <c:v>#N/A</c:v>
                </c:pt>
              </c:numCache>
            </c:numRef>
          </c:val>
          <c:smooth val="0"/>
        </c:ser>
        <c:dLbls>
          <c:showLegendKey val="0"/>
          <c:showVal val="0"/>
          <c:showCatName val="0"/>
          <c:showSerName val="0"/>
          <c:showPercent val="0"/>
          <c:showBubbleSize val="0"/>
        </c:dLbls>
        <c:marker val="1"/>
        <c:smooth val="0"/>
        <c:axId val="217607552"/>
        <c:axId val="217626112"/>
      </c:lineChart>
      <c:catAx>
        <c:axId val="21760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626112"/>
        <c:crosses val="autoZero"/>
        <c:auto val="1"/>
        <c:lblAlgn val="ctr"/>
        <c:lblOffset val="100"/>
        <c:tickLblSkip val="1"/>
        <c:tickMarkSkip val="1"/>
        <c:noMultiLvlLbl val="0"/>
      </c:catAx>
      <c:valAx>
        <c:axId val="21762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0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20756</c:v>
                </c:pt>
                <c:pt idx="5">
                  <c:v>20868</c:v>
                </c:pt>
                <c:pt idx="8">
                  <c:v>20766</c:v>
                </c:pt>
                <c:pt idx="11">
                  <c:v>20579</c:v>
                </c:pt>
                <c:pt idx="14">
                  <c:v>20716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13596</c:v>
                </c:pt>
                <c:pt idx="5">
                  <c:v>10682</c:v>
                </c:pt>
                <c:pt idx="8">
                  <c:v>9998</c:v>
                </c:pt>
                <c:pt idx="11">
                  <c:v>8776</c:v>
                </c:pt>
                <c:pt idx="14">
                  <c:v>7768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10488</c:v>
                </c:pt>
                <c:pt idx="5">
                  <c:v>10424</c:v>
                </c:pt>
                <c:pt idx="8">
                  <c:v>9526</c:v>
                </c:pt>
                <c:pt idx="11">
                  <c:v>9354</c:v>
                </c:pt>
                <c:pt idx="14">
                  <c:v>9629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3811</c:v>
                </c:pt>
                <c:pt idx="3">
                  <c:v>3420</c:v>
                </c:pt>
                <c:pt idx="6">
                  <c:v>3079</c:v>
                </c:pt>
                <c:pt idx="9">
                  <c:v>2960</c:v>
                </c:pt>
                <c:pt idx="12">
                  <c:v>2664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1103</c:v>
                </c:pt>
                <c:pt idx="3">
                  <c:v>664</c:v>
                </c:pt>
                <c:pt idx="6">
                  <c:v>314</c:v>
                </c:pt>
                <c:pt idx="9">
                  <c:v>151</c:v>
                </c:pt>
                <c:pt idx="12">
                  <c:v>128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7978</c:v>
                </c:pt>
                <c:pt idx="3">
                  <c:v>7812</c:v>
                </c:pt>
                <c:pt idx="6">
                  <c:v>7559</c:v>
                </c:pt>
                <c:pt idx="9">
                  <c:v>6982</c:v>
                </c:pt>
                <c:pt idx="12">
                  <c:v>6355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13533</c:v>
                </c:pt>
                <c:pt idx="3">
                  <c:v>12745</c:v>
                </c:pt>
                <c:pt idx="6">
                  <c:v>12103</c:v>
                </c:pt>
                <c:pt idx="9">
                  <c:v>11206</c:v>
                </c:pt>
                <c:pt idx="12">
                  <c:v>10360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16944</c:v>
                </c:pt>
                <c:pt idx="3">
                  <c:v>16846</c:v>
                </c:pt>
                <c:pt idx="6">
                  <c:v>17127</c:v>
                </c:pt>
                <c:pt idx="9">
                  <c:v>19485</c:v>
                </c:pt>
                <c:pt idx="12">
                  <c:v>19986</c:v>
                </c:pt>
              </c:numCache>
            </c:numRef>
          </c:val>
        </c:ser>
        <c:dLbls>
          <c:showLegendKey val="0"/>
          <c:showVal val="0"/>
          <c:showCatName val="0"/>
          <c:showSerName val="0"/>
          <c:showPercent val="0"/>
          <c:showBubbleSize val="0"/>
        </c:dLbls>
        <c:gapWidth val="100"/>
        <c:overlap val="100"/>
        <c:axId val="215619072"/>
        <c:axId val="215620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2074</c:v>
                </c:pt>
                <c:pt idx="11">
                  <c:v>#N/A</c:v>
                </c:pt>
                <c:pt idx="12">
                  <c:v>#N/A</c:v>
                </c:pt>
                <c:pt idx="13">
                  <c:v>1381</c:v>
                </c:pt>
                <c:pt idx="14">
                  <c:v>#N/A</c:v>
                </c:pt>
              </c:numCache>
            </c:numRef>
          </c:val>
          <c:smooth val="0"/>
        </c:ser>
        <c:dLbls>
          <c:showLegendKey val="0"/>
          <c:showVal val="0"/>
          <c:showCatName val="0"/>
          <c:showSerName val="0"/>
          <c:showPercent val="0"/>
          <c:showBubbleSize val="0"/>
        </c:dLbls>
        <c:marker val="1"/>
        <c:smooth val="0"/>
        <c:axId val="215619072"/>
        <c:axId val="215620992"/>
      </c:lineChart>
      <c:catAx>
        <c:axId val="21561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620992"/>
        <c:crosses val="autoZero"/>
        <c:auto val="1"/>
        <c:lblAlgn val="ctr"/>
        <c:lblOffset val="100"/>
        <c:tickLblSkip val="1"/>
        <c:tickMarkSkip val="1"/>
        <c:noMultiLvlLbl val="0"/>
      </c:catAx>
      <c:valAx>
        <c:axId val="21562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61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86,169
85,087
17.97
31,457,126
30,506,111
745,526
16,647,485
19,986,443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a:t>
          </a:r>
          <a:r>
            <a:rPr kumimoji="1" lang="en-US" altLang="ja-JP" sz="1300">
              <a:latin typeface="ＭＳ Ｐゴシック"/>
            </a:rPr>
            <a:t>5</a:t>
          </a:r>
          <a:r>
            <a:rPr kumimoji="1" lang="ja-JP" altLang="en-US" sz="1300">
              <a:latin typeface="ＭＳ Ｐゴシック"/>
            </a:rPr>
            <a:t>年間はほぼ横ばいであり、</a:t>
          </a:r>
          <a:r>
            <a:rPr kumimoji="1" lang="en-US" altLang="ja-JP" sz="1300">
              <a:latin typeface="ＭＳ Ｐゴシック"/>
            </a:rPr>
            <a:t>0.90</a:t>
          </a:r>
          <a:r>
            <a:rPr kumimoji="1" lang="ja-JP" altLang="en-US" sz="1300">
              <a:latin typeface="ＭＳ Ｐゴシック"/>
            </a:rPr>
            <a:t>となっている。主な要因としては、多摩ニュータウン開発を始めとする都市基盤整備を背景とした人口の増加が挙げられ、収入額・需要額ともに大きく影響していると考えられる。今後も引き続き、未収金対策の強化や受益者負担の見直し等、受益と負担の公平性の維持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37</xdr:row>
      <xdr:rowOff>38100</xdr:rowOff>
    </xdr:to>
    <xdr:cxnSp macro="">
      <xdr:nvCxnSpPr>
        <xdr:cNvPr id="68" name="直線コネクタ 67"/>
        <xdr:cNvCxnSpPr/>
      </xdr:nvCxnSpPr>
      <xdr:spPr>
        <a:xfrm>
          <a:off x="41148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149225</xdr:rowOff>
    </xdr:from>
    <xdr:to>
      <xdr:col>6</xdr:col>
      <xdr:colOff>0</xdr:colOff>
      <xdr:row>37</xdr:row>
      <xdr:rowOff>38100</xdr:rowOff>
    </xdr:to>
    <xdr:cxnSp macro="">
      <xdr:nvCxnSpPr>
        <xdr:cNvPr id="71" name="直線コネクタ 70"/>
        <xdr:cNvCxnSpPr/>
      </xdr:nvCxnSpPr>
      <xdr:spPr>
        <a:xfrm>
          <a:off x="3225800" y="632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129117</xdr:rowOff>
    </xdr:from>
    <xdr:to>
      <xdr:col>4</xdr:col>
      <xdr:colOff>482600</xdr:colOff>
      <xdr:row>36</xdr:row>
      <xdr:rowOff>149225</xdr:rowOff>
    </xdr:to>
    <xdr:cxnSp macro="">
      <xdr:nvCxnSpPr>
        <xdr:cNvPr id="74" name="直線コネクタ 73"/>
        <xdr:cNvCxnSpPr/>
      </xdr:nvCxnSpPr>
      <xdr:spPr>
        <a:xfrm>
          <a:off x="2336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68792</xdr:rowOff>
    </xdr:from>
    <xdr:to>
      <xdr:col>3</xdr:col>
      <xdr:colOff>279400</xdr:colOff>
      <xdr:row>36</xdr:row>
      <xdr:rowOff>129117</xdr:rowOff>
    </xdr:to>
    <xdr:cxnSp macro="">
      <xdr:nvCxnSpPr>
        <xdr:cNvPr id="77" name="直線コネクタ 76"/>
        <xdr:cNvCxnSpPr/>
      </xdr:nvCxnSpPr>
      <xdr:spPr>
        <a:xfrm>
          <a:off x="1447800" y="62409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158750</xdr:rowOff>
    </xdr:from>
    <xdr:to>
      <xdr:col>7</xdr:col>
      <xdr:colOff>203200</xdr:colOff>
      <xdr:row>37</xdr:row>
      <xdr:rowOff>88900</xdr:rowOff>
    </xdr:to>
    <xdr:sp macro="" textlink="">
      <xdr:nvSpPr>
        <xdr:cNvPr id="87" name="円/楕円 86"/>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3827</xdr:rowOff>
    </xdr:from>
    <xdr:ext cx="762000" cy="259045"/>
    <xdr:sp macro="" textlink="">
      <xdr:nvSpPr>
        <xdr:cNvPr id="88"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158750</xdr:rowOff>
    </xdr:from>
    <xdr:to>
      <xdr:col>6</xdr:col>
      <xdr:colOff>50800</xdr:colOff>
      <xdr:row>37</xdr:row>
      <xdr:rowOff>88900</xdr:rowOff>
    </xdr:to>
    <xdr:sp macro="" textlink="">
      <xdr:nvSpPr>
        <xdr:cNvPr id="89" name="円/楕円 88"/>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99077</xdr:rowOff>
    </xdr:from>
    <xdr:ext cx="736600" cy="259045"/>
    <xdr:sp macro="" textlink="">
      <xdr:nvSpPr>
        <xdr:cNvPr id="90" name="テキスト ボックス 89"/>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98425</xdr:rowOff>
    </xdr:from>
    <xdr:to>
      <xdr:col>4</xdr:col>
      <xdr:colOff>533400</xdr:colOff>
      <xdr:row>37</xdr:row>
      <xdr:rowOff>28575</xdr:rowOff>
    </xdr:to>
    <xdr:sp macro="" textlink="">
      <xdr:nvSpPr>
        <xdr:cNvPr id="91" name="円/楕円 90"/>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38752</xdr:rowOff>
    </xdr:from>
    <xdr:ext cx="762000" cy="259045"/>
    <xdr:sp macro="" textlink="">
      <xdr:nvSpPr>
        <xdr:cNvPr id="92" name="テキスト ボックス 91"/>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78317</xdr:rowOff>
    </xdr:from>
    <xdr:to>
      <xdr:col>3</xdr:col>
      <xdr:colOff>330200</xdr:colOff>
      <xdr:row>37</xdr:row>
      <xdr:rowOff>8467</xdr:rowOff>
    </xdr:to>
    <xdr:sp macro="" textlink="">
      <xdr:nvSpPr>
        <xdr:cNvPr id="93" name="円/楕円 92"/>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18644</xdr:rowOff>
    </xdr:from>
    <xdr:ext cx="762000" cy="259045"/>
    <xdr:sp macro="" textlink="">
      <xdr:nvSpPr>
        <xdr:cNvPr id="94" name="テキスト ボックス 93"/>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17992</xdr:rowOff>
    </xdr:from>
    <xdr:to>
      <xdr:col>2</xdr:col>
      <xdr:colOff>127000</xdr:colOff>
      <xdr:row>36</xdr:row>
      <xdr:rowOff>119592</xdr:rowOff>
    </xdr:to>
    <xdr:sp macro="" textlink="">
      <xdr:nvSpPr>
        <xdr:cNvPr id="95" name="円/楕円 94"/>
        <xdr:cNvSpPr/>
      </xdr:nvSpPr>
      <xdr:spPr>
        <a:xfrm>
          <a:off x="1397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129769</xdr:rowOff>
    </xdr:from>
    <xdr:ext cx="762000" cy="259045"/>
    <xdr:sp macro="" textlink="">
      <xdr:nvSpPr>
        <xdr:cNvPr id="96" name="テキスト ボックス 95"/>
        <xdr:cNvSpPr txBox="1"/>
      </xdr:nvSpPr>
      <xdr:spPr>
        <a:xfrm>
          <a:off x="1066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84.1</a:t>
          </a:r>
          <a:r>
            <a:rPr kumimoji="1" lang="ja-JP" altLang="en-US" sz="1300">
              <a:latin typeface="ＭＳ Ｐゴシック"/>
            </a:rPr>
            <a:t>％は、類似団体との比較でも</a:t>
          </a:r>
          <a:r>
            <a:rPr kumimoji="1" lang="en-US" altLang="ja-JP" sz="1300">
              <a:latin typeface="ＭＳ Ｐゴシック"/>
            </a:rPr>
            <a:t>18</a:t>
          </a:r>
          <a:r>
            <a:rPr kumimoji="1" lang="ja-JP" altLang="en-US" sz="1300">
              <a:latin typeface="ＭＳ Ｐゴシック"/>
            </a:rPr>
            <a:t>位であり、平均値</a:t>
          </a:r>
          <a:r>
            <a:rPr kumimoji="1" lang="en-US" altLang="ja-JP" sz="1300">
              <a:latin typeface="ＭＳ Ｐゴシック"/>
            </a:rPr>
            <a:t>6.1</a:t>
          </a:r>
          <a:r>
            <a:rPr kumimoji="1" lang="ja-JP" altLang="en-US" sz="1300">
              <a:latin typeface="ＭＳ Ｐゴシック"/>
            </a:rPr>
            <a:t>ポイント下回る数値となっている。主な要因として、自動電話催告システムの活用などによる市税の徴収努力などが挙げられる。今後も引き続き、市税徴収率の向上を図り、市税収入の確保に努めるとともに、職員数の適正化を図り、経常収支比率を低く抑える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61</xdr:row>
      <xdr:rowOff>99271</xdr:rowOff>
    </xdr:to>
    <xdr:cxnSp macro="">
      <xdr:nvCxnSpPr>
        <xdr:cNvPr id="131" name="直線コネクタ 130"/>
        <xdr:cNvCxnSpPr/>
      </xdr:nvCxnSpPr>
      <xdr:spPr>
        <a:xfrm>
          <a:off x="4114800" y="1051348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2752</xdr:rowOff>
    </xdr:from>
    <xdr:to>
      <xdr:col>6</xdr:col>
      <xdr:colOff>0</xdr:colOff>
      <xdr:row>61</xdr:row>
      <xdr:rowOff>55033</xdr:rowOff>
    </xdr:to>
    <xdr:cxnSp macro="">
      <xdr:nvCxnSpPr>
        <xdr:cNvPr id="134" name="直線コネクタ 133"/>
        <xdr:cNvCxnSpPr/>
      </xdr:nvCxnSpPr>
      <xdr:spPr>
        <a:xfrm>
          <a:off x="3225800" y="1046120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2752</xdr:rowOff>
    </xdr:to>
    <xdr:cxnSp macro="">
      <xdr:nvCxnSpPr>
        <xdr:cNvPr id="137" name="直線コネクタ 136"/>
        <xdr:cNvCxnSpPr/>
      </xdr:nvCxnSpPr>
      <xdr:spPr>
        <a:xfrm>
          <a:off x="2336800" y="10461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2752</xdr:rowOff>
    </xdr:from>
    <xdr:to>
      <xdr:col>3</xdr:col>
      <xdr:colOff>279400</xdr:colOff>
      <xdr:row>61</xdr:row>
      <xdr:rowOff>163619</xdr:rowOff>
    </xdr:to>
    <xdr:cxnSp macro="">
      <xdr:nvCxnSpPr>
        <xdr:cNvPr id="140" name="直線コネクタ 139"/>
        <xdr:cNvCxnSpPr/>
      </xdr:nvCxnSpPr>
      <xdr:spPr>
        <a:xfrm flipV="1">
          <a:off x="1447800" y="1046120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48471</xdr:rowOff>
    </xdr:from>
    <xdr:to>
      <xdr:col>7</xdr:col>
      <xdr:colOff>203200</xdr:colOff>
      <xdr:row>61</xdr:row>
      <xdr:rowOff>150071</xdr:rowOff>
    </xdr:to>
    <xdr:sp macro="" textlink="">
      <xdr:nvSpPr>
        <xdr:cNvPr id="150" name="円/楕円 149"/>
        <xdr:cNvSpPr/>
      </xdr:nvSpPr>
      <xdr:spPr>
        <a:xfrm>
          <a:off x="4902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64998</xdr:rowOff>
    </xdr:from>
    <xdr:ext cx="762000" cy="259045"/>
    <xdr:sp macro="" textlink="">
      <xdr:nvSpPr>
        <xdr:cNvPr id="151" name="財政構造の弾力性該当値テキスト"/>
        <xdr:cNvSpPr txBox="1"/>
      </xdr:nvSpPr>
      <xdr:spPr>
        <a:xfrm>
          <a:off x="5041900" y="1035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52" name="円/楕円 151"/>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116010</xdr:rowOff>
    </xdr:from>
    <xdr:ext cx="736600" cy="259045"/>
    <xdr:sp macro="" textlink="">
      <xdr:nvSpPr>
        <xdr:cNvPr id="153" name="テキスト ボックス 152"/>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123402</xdr:rowOff>
    </xdr:from>
    <xdr:to>
      <xdr:col>4</xdr:col>
      <xdr:colOff>533400</xdr:colOff>
      <xdr:row>61</xdr:row>
      <xdr:rowOff>53552</xdr:rowOff>
    </xdr:to>
    <xdr:sp macro="" textlink="">
      <xdr:nvSpPr>
        <xdr:cNvPr id="154" name="円/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123402</xdr:rowOff>
    </xdr:from>
    <xdr:to>
      <xdr:col>3</xdr:col>
      <xdr:colOff>330200</xdr:colOff>
      <xdr:row>61</xdr:row>
      <xdr:rowOff>53552</xdr:rowOff>
    </xdr:to>
    <xdr:sp macro="" textlink="">
      <xdr:nvSpPr>
        <xdr:cNvPr id="156" name="円/楕円 155"/>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63729</xdr:rowOff>
    </xdr:from>
    <xdr:ext cx="762000" cy="259045"/>
    <xdr:sp macro="" textlink="">
      <xdr:nvSpPr>
        <xdr:cNvPr id="157" name="テキスト ボックス 156"/>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112819</xdr:rowOff>
    </xdr:from>
    <xdr:to>
      <xdr:col>2</xdr:col>
      <xdr:colOff>127000</xdr:colOff>
      <xdr:row>62</xdr:row>
      <xdr:rowOff>42969</xdr:rowOff>
    </xdr:to>
    <xdr:sp macro="" textlink="">
      <xdr:nvSpPr>
        <xdr:cNvPr id="158" name="円/楕円 157"/>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53146</xdr:rowOff>
    </xdr:from>
    <xdr:ext cx="762000" cy="259045"/>
    <xdr:sp macro="" textlink="">
      <xdr:nvSpPr>
        <xdr:cNvPr id="159" name="テキスト ボックス 158"/>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25</a:t>
          </a:r>
          <a:r>
            <a:rPr kumimoji="1" lang="ja-JP" altLang="en-US" sz="1300">
              <a:latin typeface="ＭＳ Ｐゴシック"/>
            </a:rPr>
            <a:t>年度は類似団体平均に比べて低くなっているものの、主に物件費の委託料（ｉプラザ、健康プラザの運営経費など）を要因とし、ここ</a:t>
          </a:r>
          <a:r>
            <a:rPr kumimoji="1" lang="en-US" altLang="ja-JP" sz="1300">
              <a:latin typeface="ＭＳ Ｐゴシック"/>
            </a:rPr>
            <a:t>5</a:t>
          </a:r>
          <a:r>
            <a:rPr kumimoji="1" lang="ja-JP" altLang="en-US" sz="1300">
              <a:latin typeface="ＭＳ Ｐゴシック"/>
            </a:rPr>
            <a:t>年間はほぼ横ばいで推移している。時間外勤務手当の削減、職員数の適正化や、事務事業評価制度等に基づく事務事業の見直しなどにより、人件費・物件費等の削減に努める。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38705</xdr:rowOff>
    </xdr:from>
    <xdr:to>
      <xdr:col>7</xdr:col>
      <xdr:colOff>152400</xdr:colOff>
      <xdr:row>81</xdr:row>
      <xdr:rowOff>41447</xdr:rowOff>
    </xdr:to>
    <xdr:cxnSp macro="">
      <xdr:nvCxnSpPr>
        <xdr:cNvPr id="195" name="直線コネクタ 194"/>
        <xdr:cNvCxnSpPr/>
      </xdr:nvCxnSpPr>
      <xdr:spPr>
        <a:xfrm>
          <a:off x="4114800" y="13926155"/>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26223</xdr:rowOff>
    </xdr:from>
    <xdr:ext cx="762000" cy="259045"/>
    <xdr:sp macro="" textlink="">
      <xdr:nvSpPr>
        <xdr:cNvPr id="196" name="人件費・物件費等の状況平均値テキスト"/>
        <xdr:cNvSpPr txBox="1"/>
      </xdr:nvSpPr>
      <xdr:spPr>
        <a:xfrm>
          <a:off x="5041900" y="13913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38705</xdr:rowOff>
    </xdr:from>
    <xdr:to>
      <xdr:col>6</xdr:col>
      <xdr:colOff>0</xdr:colOff>
      <xdr:row>81</xdr:row>
      <xdr:rowOff>39182</xdr:rowOff>
    </xdr:to>
    <xdr:cxnSp macro="">
      <xdr:nvCxnSpPr>
        <xdr:cNvPr id="198" name="直線コネクタ 197"/>
        <xdr:cNvCxnSpPr/>
      </xdr:nvCxnSpPr>
      <xdr:spPr>
        <a:xfrm flipV="1">
          <a:off x="3225800" y="13926155"/>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37819</xdr:rowOff>
    </xdr:from>
    <xdr:to>
      <xdr:col>4</xdr:col>
      <xdr:colOff>482600</xdr:colOff>
      <xdr:row>81</xdr:row>
      <xdr:rowOff>39182</xdr:rowOff>
    </xdr:to>
    <xdr:cxnSp macro="">
      <xdr:nvCxnSpPr>
        <xdr:cNvPr id="201" name="直線コネクタ 200"/>
        <xdr:cNvCxnSpPr/>
      </xdr:nvCxnSpPr>
      <xdr:spPr>
        <a:xfrm>
          <a:off x="2336800" y="13925269"/>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37819</xdr:rowOff>
    </xdr:from>
    <xdr:to>
      <xdr:col>3</xdr:col>
      <xdr:colOff>279400</xdr:colOff>
      <xdr:row>81</xdr:row>
      <xdr:rowOff>47885</xdr:rowOff>
    </xdr:to>
    <xdr:cxnSp macro="">
      <xdr:nvCxnSpPr>
        <xdr:cNvPr id="204" name="直線コネクタ 203"/>
        <xdr:cNvCxnSpPr/>
      </xdr:nvCxnSpPr>
      <xdr:spPr>
        <a:xfrm flipV="1">
          <a:off x="1447800" y="13925269"/>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6" name="テキスト ボックス 205"/>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87478</xdr:rowOff>
    </xdr:from>
    <xdr:ext cx="762000" cy="259045"/>
    <xdr:sp macro="" textlink="">
      <xdr:nvSpPr>
        <xdr:cNvPr id="208" name="テキスト ボックス 207"/>
        <xdr:cNvSpPr txBox="1"/>
      </xdr:nvSpPr>
      <xdr:spPr>
        <a:xfrm>
          <a:off x="1066800" y="1363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162097</xdr:rowOff>
    </xdr:from>
    <xdr:to>
      <xdr:col>7</xdr:col>
      <xdr:colOff>203200</xdr:colOff>
      <xdr:row>81</xdr:row>
      <xdr:rowOff>92247</xdr:rowOff>
    </xdr:to>
    <xdr:sp macro="" textlink="">
      <xdr:nvSpPr>
        <xdr:cNvPr id="214" name="円/楕円 213"/>
        <xdr:cNvSpPr/>
      </xdr:nvSpPr>
      <xdr:spPr>
        <a:xfrm>
          <a:off x="4902200" y="138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83374</xdr:rowOff>
    </xdr:from>
    <xdr:ext cx="762000" cy="259045"/>
    <xdr:sp macro="" textlink="">
      <xdr:nvSpPr>
        <xdr:cNvPr id="215" name="人件費・物件費等の状況該当値テキスト"/>
        <xdr:cNvSpPr txBox="1"/>
      </xdr:nvSpPr>
      <xdr:spPr>
        <a:xfrm>
          <a:off x="5041900" y="1379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107,731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159355</xdr:rowOff>
    </xdr:from>
    <xdr:to>
      <xdr:col>6</xdr:col>
      <xdr:colOff>50800</xdr:colOff>
      <xdr:row>81</xdr:row>
      <xdr:rowOff>89505</xdr:rowOff>
    </xdr:to>
    <xdr:sp macro="" textlink="">
      <xdr:nvSpPr>
        <xdr:cNvPr id="216" name="円/楕円 215"/>
        <xdr:cNvSpPr/>
      </xdr:nvSpPr>
      <xdr:spPr>
        <a:xfrm>
          <a:off x="4064000" y="138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99682</xdr:rowOff>
    </xdr:from>
    <xdr:ext cx="736600" cy="259045"/>
    <xdr:sp macro="" textlink="">
      <xdr:nvSpPr>
        <xdr:cNvPr id="217" name="テキスト ボックス 216"/>
        <xdr:cNvSpPr txBox="1"/>
      </xdr:nvSpPr>
      <xdr:spPr>
        <a:xfrm>
          <a:off x="3733800" y="1364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106,140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159832</xdr:rowOff>
    </xdr:from>
    <xdr:to>
      <xdr:col>4</xdr:col>
      <xdr:colOff>533400</xdr:colOff>
      <xdr:row>81</xdr:row>
      <xdr:rowOff>89982</xdr:rowOff>
    </xdr:to>
    <xdr:sp macro="" textlink="">
      <xdr:nvSpPr>
        <xdr:cNvPr id="218" name="円/楕円 217"/>
        <xdr:cNvSpPr/>
      </xdr:nvSpPr>
      <xdr:spPr>
        <a:xfrm>
          <a:off x="3175000" y="138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100159</xdr:rowOff>
    </xdr:from>
    <xdr:ext cx="762000" cy="259045"/>
    <xdr:sp macro="" textlink="">
      <xdr:nvSpPr>
        <xdr:cNvPr id="219" name="テキスト ボックス 218"/>
        <xdr:cNvSpPr txBox="1"/>
      </xdr:nvSpPr>
      <xdr:spPr>
        <a:xfrm>
          <a:off x="2844800" y="136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158469</xdr:rowOff>
    </xdr:from>
    <xdr:to>
      <xdr:col>3</xdr:col>
      <xdr:colOff>330200</xdr:colOff>
      <xdr:row>81</xdr:row>
      <xdr:rowOff>88619</xdr:rowOff>
    </xdr:to>
    <xdr:sp macro="" textlink="">
      <xdr:nvSpPr>
        <xdr:cNvPr id="220" name="円/楕円 219"/>
        <xdr:cNvSpPr/>
      </xdr:nvSpPr>
      <xdr:spPr>
        <a:xfrm>
          <a:off x="2286000" y="138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73396</xdr:rowOff>
    </xdr:from>
    <xdr:ext cx="762000" cy="259045"/>
    <xdr:sp macro="" textlink="">
      <xdr:nvSpPr>
        <xdr:cNvPr id="221" name="テキスト ボックス 220"/>
        <xdr:cNvSpPr txBox="1"/>
      </xdr:nvSpPr>
      <xdr:spPr>
        <a:xfrm>
          <a:off x="1955800" y="1396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168535</xdr:rowOff>
    </xdr:from>
    <xdr:to>
      <xdr:col>2</xdr:col>
      <xdr:colOff>127000</xdr:colOff>
      <xdr:row>81</xdr:row>
      <xdr:rowOff>98685</xdr:rowOff>
    </xdr:to>
    <xdr:sp macro="" textlink="">
      <xdr:nvSpPr>
        <xdr:cNvPr id="222" name="円/楕円 221"/>
        <xdr:cNvSpPr/>
      </xdr:nvSpPr>
      <xdr:spPr>
        <a:xfrm>
          <a:off x="1397000" y="138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83462</xdr:rowOff>
    </xdr:from>
    <xdr:ext cx="762000" cy="259045"/>
    <xdr:sp macro="" textlink="">
      <xdr:nvSpPr>
        <xdr:cNvPr id="223" name="テキスト ボックス 222"/>
        <xdr:cNvSpPr txBox="1"/>
      </xdr:nvSpPr>
      <xdr:spPr>
        <a:xfrm>
          <a:off x="1066800" y="1397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現在のところ類似団体の平均を</a:t>
          </a:r>
          <a:r>
            <a:rPr kumimoji="1" lang="en-US" altLang="ja-JP" sz="1300">
              <a:latin typeface="ＭＳ Ｐゴシック"/>
            </a:rPr>
            <a:t>2.9</a:t>
          </a:r>
          <a:r>
            <a:rPr kumimoji="1" lang="ja-JP" altLang="en-US" sz="1300">
              <a:latin typeface="ＭＳ Ｐゴシック"/>
            </a:rPr>
            <a:t>ポイント上回っているが、引き続き東京都水準を上限として目標設定し、給与水準の適正化に努める。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122238</xdr:rowOff>
    </xdr:from>
    <xdr:to>
      <xdr:col>24</xdr:col>
      <xdr:colOff>558800</xdr:colOff>
      <xdr:row>89</xdr:row>
      <xdr:rowOff>21589</xdr:rowOff>
    </xdr:to>
    <xdr:cxnSp macro="">
      <xdr:nvCxnSpPr>
        <xdr:cNvPr id="253" name="直線コネクタ 252"/>
        <xdr:cNvCxnSpPr/>
      </xdr:nvCxnSpPr>
      <xdr:spPr>
        <a:xfrm flipV="1">
          <a:off x="16179800" y="14695488"/>
          <a:ext cx="838200" cy="58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138748</xdr:rowOff>
    </xdr:from>
    <xdr:to>
      <xdr:col>23</xdr:col>
      <xdr:colOff>406400</xdr:colOff>
      <xdr:row>89</xdr:row>
      <xdr:rowOff>21589</xdr:rowOff>
    </xdr:to>
    <xdr:cxnSp macro="">
      <xdr:nvCxnSpPr>
        <xdr:cNvPr id="256" name="直線コネクタ 255"/>
        <xdr:cNvCxnSpPr/>
      </xdr:nvCxnSpPr>
      <xdr:spPr>
        <a:xfrm>
          <a:off x="15290800" y="152263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158432</xdr:rowOff>
    </xdr:from>
    <xdr:to>
      <xdr:col>22</xdr:col>
      <xdr:colOff>203200</xdr:colOff>
      <xdr:row>88</xdr:row>
      <xdr:rowOff>138748</xdr:rowOff>
    </xdr:to>
    <xdr:cxnSp macro="">
      <xdr:nvCxnSpPr>
        <xdr:cNvPr id="259" name="直線コネクタ 258"/>
        <xdr:cNvCxnSpPr/>
      </xdr:nvCxnSpPr>
      <xdr:spPr>
        <a:xfrm>
          <a:off x="14401800" y="14731682"/>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158432</xdr:rowOff>
    </xdr:from>
    <xdr:to>
      <xdr:col>21</xdr:col>
      <xdr:colOff>0</xdr:colOff>
      <xdr:row>86</xdr:row>
      <xdr:rowOff>23177</xdr:rowOff>
    </xdr:to>
    <xdr:cxnSp macro="">
      <xdr:nvCxnSpPr>
        <xdr:cNvPr id="262" name="直線コネクタ 261"/>
        <xdr:cNvCxnSpPr/>
      </xdr:nvCxnSpPr>
      <xdr:spPr>
        <a:xfrm flipV="1">
          <a:off x="13512800" y="147316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86043</xdr:rowOff>
    </xdr:from>
    <xdr:to>
      <xdr:col>21</xdr:col>
      <xdr:colOff>50800</xdr:colOff>
      <xdr:row>85</xdr:row>
      <xdr:rowOff>16193</xdr:rowOff>
    </xdr:to>
    <xdr:sp macro="" textlink="">
      <xdr:nvSpPr>
        <xdr:cNvPr id="263" name="フローチャート : 判断 262"/>
        <xdr:cNvSpPr/>
      </xdr:nvSpPr>
      <xdr:spPr>
        <a:xfrm>
          <a:off x="14351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26370</xdr:rowOff>
    </xdr:from>
    <xdr:ext cx="762000" cy="259045"/>
    <xdr:sp macro="" textlink="">
      <xdr:nvSpPr>
        <xdr:cNvPr id="264" name="テキスト ボックス 263"/>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65" name="フローチャート : 判断 264"/>
        <xdr:cNvSpPr/>
      </xdr:nvSpPr>
      <xdr:spPr>
        <a:xfrm>
          <a:off x="13462000" y="1449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38434</xdr:rowOff>
    </xdr:from>
    <xdr:ext cx="762000" cy="259045"/>
    <xdr:sp macro="" textlink="">
      <xdr:nvSpPr>
        <xdr:cNvPr id="266" name="テキスト ボックス 265"/>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71438</xdr:rowOff>
    </xdr:from>
    <xdr:to>
      <xdr:col>24</xdr:col>
      <xdr:colOff>609600</xdr:colOff>
      <xdr:row>86</xdr:row>
      <xdr:rowOff>1588</xdr:rowOff>
    </xdr:to>
    <xdr:sp macro="" textlink="">
      <xdr:nvSpPr>
        <xdr:cNvPr id="272" name="円/楕円 271"/>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43515</xdr:rowOff>
    </xdr:from>
    <xdr:ext cx="762000" cy="259045"/>
    <xdr:sp macro="" textlink="">
      <xdr:nvSpPr>
        <xdr:cNvPr id="273" name="給与水準   （国との比較）該当値テキスト"/>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142239</xdr:rowOff>
    </xdr:from>
    <xdr:to>
      <xdr:col>23</xdr:col>
      <xdr:colOff>457200</xdr:colOff>
      <xdr:row>89</xdr:row>
      <xdr:rowOff>72389</xdr:rowOff>
    </xdr:to>
    <xdr:sp macro="" textlink="">
      <xdr:nvSpPr>
        <xdr:cNvPr id="274" name="円/楕円 273"/>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75" name="テキスト ボックス 274"/>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87948</xdr:rowOff>
    </xdr:from>
    <xdr:to>
      <xdr:col>22</xdr:col>
      <xdr:colOff>254000</xdr:colOff>
      <xdr:row>89</xdr:row>
      <xdr:rowOff>18098</xdr:rowOff>
    </xdr:to>
    <xdr:sp macro="" textlink="">
      <xdr:nvSpPr>
        <xdr:cNvPr id="276" name="円/楕円 275"/>
        <xdr:cNvSpPr/>
      </xdr:nvSpPr>
      <xdr:spPr>
        <a:xfrm>
          <a:off x="15240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2875</xdr:rowOff>
    </xdr:from>
    <xdr:ext cx="762000" cy="259045"/>
    <xdr:sp macro="" textlink="">
      <xdr:nvSpPr>
        <xdr:cNvPr id="277" name="テキスト ボックス 276"/>
        <xdr:cNvSpPr txBox="1"/>
      </xdr:nvSpPr>
      <xdr:spPr>
        <a:xfrm>
          <a:off x="14909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107632</xdr:rowOff>
    </xdr:from>
    <xdr:to>
      <xdr:col>21</xdr:col>
      <xdr:colOff>50800</xdr:colOff>
      <xdr:row>86</xdr:row>
      <xdr:rowOff>37782</xdr:rowOff>
    </xdr:to>
    <xdr:sp macro="" textlink="">
      <xdr:nvSpPr>
        <xdr:cNvPr id="278" name="円/楕円 277"/>
        <xdr:cNvSpPr/>
      </xdr:nvSpPr>
      <xdr:spPr>
        <a:xfrm>
          <a:off x="14351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22559</xdr:rowOff>
    </xdr:from>
    <xdr:ext cx="762000" cy="259045"/>
    <xdr:sp macro="" textlink="">
      <xdr:nvSpPr>
        <xdr:cNvPr id="279" name="テキスト ボックス 278"/>
        <xdr:cNvSpPr txBox="1"/>
      </xdr:nvSpPr>
      <xdr:spPr>
        <a:xfrm>
          <a:off x="14020800" y="1476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143827</xdr:rowOff>
    </xdr:from>
    <xdr:to>
      <xdr:col>19</xdr:col>
      <xdr:colOff>533400</xdr:colOff>
      <xdr:row>86</xdr:row>
      <xdr:rowOff>73977</xdr:rowOff>
    </xdr:to>
    <xdr:sp macro="" textlink="">
      <xdr:nvSpPr>
        <xdr:cNvPr id="280" name="円/楕円 279"/>
        <xdr:cNvSpPr/>
      </xdr:nvSpPr>
      <xdr:spPr>
        <a:xfrm>
          <a:off x="13462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58754</xdr:rowOff>
    </xdr:from>
    <xdr:ext cx="762000" cy="259045"/>
    <xdr:sp macro="" textlink="">
      <xdr:nvSpPr>
        <xdr:cNvPr id="281" name="テキスト ボックス 280"/>
        <xdr:cNvSpPr txBox="1"/>
      </xdr:nvSpPr>
      <xdr:spPr>
        <a:xfrm>
          <a:off x="13131800" y="148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5.80</a:t>
          </a:r>
          <a:r>
            <a:rPr kumimoji="1" lang="ja-JP" altLang="en-US" sz="1300">
              <a:latin typeface="ＭＳ Ｐゴシック"/>
            </a:rPr>
            <a:t>人は類似団体の平均を</a:t>
          </a:r>
          <a:r>
            <a:rPr kumimoji="1" lang="en-US" altLang="ja-JP" sz="1300">
              <a:latin typeface="ＭＳ Ｐゴシック"/>
            </a:rPr>
            <a:t>1.16</a:t>
          </a:r>
          <a:r>
            <a:rPr kumimoji="1" lang="ja-JP" altLang="en-US" sz="1300">
              <a:latin typeface="ＭＳ Ｐゴシック"/>
            </a:rPr>
            <a:t>人下回っている。今後も引き続き民間委託等の推進や事務事業見直しなどにより、簡素で効率的な執行体制を再構築する。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130205</xdr:rowOff>
    </xdr:from>
    <xdr:to>
      <xdr:col>24</xdr:col>
      <xdr:colOff>558800</xdr:colOff>
      <xdr:row>59</xdr:row>
      <xdr:rowOff>139398</xdr:rowOff>
    </xdr:to>
    <xdr:cxnSp macro="">
      <xdr:nvCxnSpPr>
        <xdr:cNvPr id="318" name="直線コネクタ 317"/>
        <xdr:cNvCxnSpPr/>
      </xdr:nvCxnSpPr>
      <xdr:spPr>
        <a:xfrm>
          <a:off x="16179800" y="10245755"/>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130205</xdr:rowOff>
    </xdr:from>
    <xdr:to>
      <xdr:col>23</xdr:col>
      <xdr:colOff>406400</xdr:colOff>
      <xdr:row>59</xdr:row>
      <xdr:rowOff>134801</xdr:rowOff>
    </xdr:to>
    <xdr:cxnSp macro="">
      <xdr:nvCxnSpPr>
        <xdr:cNvPr id="321" name="直線コネクタ 320"/>
        <xdr:cNvCxnSpPr/>
      </xdr:nvCxnSpPr>
      <xdr:spPr>
        <a:xfrm flipV="1">
          <a:off x="15290800" y="1024575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126758</xdr:rowOff>
    </xdr:from>
    <xdr:to>
      <xdr:col>22</xdr:col>
      <xdr:colOff>203200</xdr:colOff>
      <xdr:row>59</xdr:row>
      <xdr:rowOff>134801</xdr:rowOff>
    </xdr:to>
    <xdr:cxnSp macro="">
      <xdr:nvCxnSpPr>
        <xdr:cNvPr id="324" name="直線コネクタ 323"/>
        <xdr:cNvCxnSpPr/>
      </xdr:nvCxnSpPr>
      <xdr:spPr>
        <a:xfrm>
          <a:off x="14401800" y="102423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125609</xdr:rowOff>
    </xdr:from>
    <xdr:to>
      <xdr:col>21</xdr:col>
      <xdr:colOff>0</xdr:colOff>
      <xdr:row>59</xdr:row>
      <xdr:rowOff>126758</xdr:rowOff>
    </xdr:to>
    <xdr:cxnSp macro="">
      <xdr:nvCxnSpPr>
        <xdr:cNvPr id="327" name="直線コネクタ 326"/>
        <xdr:cNvCxnSpPr/>
      </xdr:nvCxnSpPr>
      <xdr:spPr>
        <a:xfrm>
          <a:off x="13512800" y="1024115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28" name="フローチャート : 判断 327"/>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27655</xdr:rowOff>
    </xdr:from>
    <xdr:ext cx="762000" cy="259045"/>
    <xdr:sp macro="" textlink="">
      <xdr:nvSpPr>
        <xdr:cNvPr id="329" name="テキスト ボックス 328"/>
        <xdr:cNvSpPr txBox="1"/>
      </xdr:nvSpPr>
      <xdr:spPr>
        <a:xfrm>
          <a:off x="14020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0" name="フローチャート : 判断 329"/>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36847</xdr:rowOff>
    </xdr:from>
    <xdr:ext cx="762000" cy="259045"/>
    <xdr:sp macro="" textlink="">
      <xdr:nvSpPr>
        <xdr:cNvPr id="331" name="テキスト ボックス 330"/>
        <xdr:cNvSpPr txBox="1"/>
      </xdr:nvSpPr>
      <xdr:spPr>
        <a:xfrm>
          <a:off x="1313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88598</xdr:rowOff>
    </xdr:from>
    <xdr:to>
      <xdr:col>24</xdr:col>
      <xdr:colOff>609600</xdr:colOff>
      <xdr:row>60</xdr:row>
      <xdr:rowOff>18748</xdr:rowOff>
    </xdr:to>
    <xdr:sp macro="" textlink="">
      <xdr:nvSpPr>
        <xdr:cNvPr id="337" name="円/楕円 336"/>
        <xdr:cNvSpPr/>
      </xdr:nvSpPr>
      <xdr:spPr>
        <a:xfrm>
          <a:off x="16967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105125</xdr:rowOff>
    </xdr:from>
    <xdr:ext cx="762000" cy="259045"/>
    <xdr:sp macro="" textlink="">
      <xdr:nvSpPr>
        <xdr:cNvPr id="338" name="定員管理の状況該当値テキスト"/>
        <xdr:cNvSpPr txBox="1"/>
      </xdr:nvSpPr>
      <xdr:spPr>
        <a:xfrm>
          <a:off x="17106900" y="100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79405</xdr:rowOff>
    </xdr:from>
    <xdr:to>
      <xdr:col>23</xdr:col>
      <xdr:colOff>457200</xdr:colOff>
      <xdr:row>60</xdr:row>
      <xdr:rowOff>9555</xdr:rowOff>
    </xdr:to>
    <xdr:sp macro="" textlink="">
      <xdr:nvSpPr>
        <xdr:cNvPr id="339" name="円/楕円 338"/>
        <xdr:cNvSpPr/>
      </xdr:nvSpPr>
      <xdr:spPr>
        <a:xfrm>
          <a:off x="16129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19732</xdr:rowOff>
    </xdr:from>
    <xdr:ext cx="736600" cy="259045"/>
    <xdr:sp macro="" textlink="">
      <xdr:nvSpPr>
        <xdr:cNvPr id="340" name="テキスト ボックス 339"/>
        <xdr:cNvSpPr txBox="1"/>
      </xdr:nvSpPr>
      <xdr:spPr>
        <a:xfrm>
          <a:off x="15798800" y="99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84001</xdr:rowOff>
    </xdr:from>
    <xdr:to>
      <xdr:col>22</xdr:col>
      <xdr:colOff>254000</xdr:colOff>
      <xdr:row>60</xdr:row>
      <xdr:rowOff>14151</xdr:rowOff>
    </xdr:to>
    <xdr:sp macro="" textlink="">
      <xdr:nvSpPr>
        <xdr:cNvPr id="341" name="円/楕円 340"/>
        <xdr:cNvSpPr/>
      </xdr:nvSpPr>
      <xdr:spPr>
        <a:xfrm>
          <a:off x="15240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24328</xdr:rowOff>
    </xdr:from>
    <xdr:ext cx="762000" cy="259045"/>
    <xdr:sp macro="" textlink="">
      <xdr:nvSpPr>
        <xdr:cNvPr id="342" name="テキスト ボックス 341"/>
        <xdr:cNvSpPr txBox="1"/>
      </xdr:nvSpPr>
      <xdr:spPr>
        <a:xfrm>
          <a:off x="14909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75958</xdr:rowOff>
    </xdr:from>
    <xdr:to>
      <xdr:col>21</xdr:col>
      <xdr:colOff>50800</xdr:colOff>
      <xdr:row>60</xdr:row>
      <xdr:rowOff>6108</xdr:rowOff>
    </xdr:to>
    <xdr:sp macro="" textlink="">
      <xdr:nvSpPr>
        <xdr:cNvPr id="343" name="円/楕円 342"/>
        <xdr:cNvSpPr/>
      </xdr:nvSpPr>
      <xdr:spPr>
        <a:xfrm>
          <a:off x="14351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16285</xdr:rowOff>
    </xdr:from>
    <xdr:ext cx="762000" cy="259045"/>
    <xdr:sp macro="" textlink="">
      <xdr:nvSpPr>
        <xdr:cNvPr id="344" name="テキスト ボックス 343"/>
        <xdr:cNvSpPr txBox="1"/>
      </xdr:nvSpPr>
      <xdr:spPr>
        <a:xfrm>
          <a:off x="14020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74809</xdr:rowOff>
    </xdr:from>
    <xdr:to>
      <xdr:col>19</xdr:col>
      <xdr:colOff>533400</xdr:colOff>
      <xdr:row>60</xdr:row>
      <xdr:rowOff>4959</xdr:rowOff>
    </xdr:to>
    <xdr:sp macro="" textlink="">
      <xdr:nvSpPr>
        <xdr:cNvPr id="345" name="円/楕円 344"/>
        <xdr:cNvSpPr/>
      </xdr:nvSpPr>
      <xdr:spPr>
        <a:xfrm>
          <a:off x="134620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15136</xdr:rowOff>
    </xdr:from>
    <xdr:ext cx="762000" cy="259045"/>
    <xdr:sp macro="" textlink="">
      <xdr:nvSpPr>
        <xdr:cNvPr id="346" name="テキスト ボックス 345"/>
        <xdr:cNvSpPr txBox="1"/>
      </xdr:nvSpPr>
      <xdr:spPr>
        <a:xfrm>
          <a:off x="13131800" y="995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2.4</a:t>
          </a:r>
          <a:r>
            <a:rPr kumimoji="1" lang="ja-JP" altLang="en-US" sz="1300">
              <a:latin typeface="ＭＳ Ｐゴシック"/>
            </a:rPr>
            <a:t>％は、類似団体の平均を</a:t>
          </a:r>
          <a:r>
            <a:rPr kumimoji="1" lang="en-US" altLang="ja-JP" sz="1300">
              <a:latin typeface="ＭＳ Ｐゴシック"/>
            </a:rPr>
            <a:t>6.2</a:t>
          </a:r>
          <a:r>
            <a:rPr kumimoji="1" lang="ja-JP" altLang="en-US" sz="1300">
              <a:latin typeface="ＭＳ Ｐゴシック"/>
            </a:rPr>
            <a:t>ポイント下回る数値であり、類似団体内で</a:t>
          </a:r>
          <a:r>
            <a:rPr kumimoji="1" lang="en-US" altLang="ja-JP" sz="1300">
              <a:latin typeface="ＭＳ Ｐゴシック"/>
            </a:rPr>
            <a:t>12</a:t>
          </a:r>
          <a:r>
            <a:rPr kumimoji="1" lang="ja-JP" altLang="en-US" sz="1300">
              <a:latin typeface="ＭＳ Ｐゴシック"/>
            </a:rPr>
            <a:t>番目となっている。今後も適債事業を見極め、義務的経費たる公債費を極力抑制する。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128588</xdr:rowOff>
    </xdr:from>
    <xdr:to>
      <xdr:col>24</xdr:col>
      <xdr:colOff>558800</xdr:colOff>
      <xdr:row>38</xdr:row>
      <xdr:rowOff>11430</xdr:rowOff>
    </xdr:to>
    <xdr:cxnSp macro="">
      <xdr:nvCxnSpPr>
        <xdr:cNvPr id="376" name="直線コネクタ 375"/>
        <xdr:cNvCxnSpPr/>
      </xdr:nvCxnSpPr>
      <xdr:spPr>
        <a:xfrm>
          <a:off x="16179800" y="647223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116522</xdr:rowOff>
    </xdr:from>
    <xdr:to>
      <xdr:col>23</xdr:col>
      <xdr:colOff>406400</xdr:colOff>
      <xdr:row>37</xdr:row>
      <xdr:rowOff>128588</xdr:rowOff>
    </xdr:to>
    <xdr:cxnSp macro="">
      <xdr:nvCxnSpPr>
        <xdr:cNvPr id="379" name="直線コネクタ 378"/>
        <xdr:cNvCxnSpPr/>
      </xdr:nvCxnSpPr>
      <xdr:spPr>
        <a:xfrm>
          <a:off x="15290800" y="64601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116522</xdr:rowOff>
    </xdr:from>
    <xdr:to>
      <xdr:col>22</xdr:col>
      <xdr:colOff>203200</xdr:colOff>
      <xdr:row>37</xdr:row>
      <xdr:rowOff>134620</xdr:rowOff>
    </xdr:to>
    <xdr:cxnSp macro="">
      <xdr:nvCxnSpPr>
        <xdr:cNvPr id="382" name="直線コネクタ 381"/>
        <xdr:cNvCxnSpPr/>
      </xdr:nvCxnSpPr>
      <xdr:spPr>
        <a:xfrm flipV="1">
          <a:off x="14401800" y="64601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134620</xdr:rowOff>
    </xdr:from>
    <xdr:to>
      <xdr:col>21</xdr:col>
      <xdr:colOff>0</xdr:colOff>
      <xdr:row>38</xdr:row>
      <xdr:rowOff>11430</xdr:rowOff>
    </xdr:to>
    <xdr:cxnSp macro="">
      <xdr:nvCxnSpPr>
        <xdr:cNvPr id="385" name="直線コネクタ 384"/>
        <xdr:cNvCxnSpPr/>
      </xdr:nvCxnSpPr>
      <xdr:spPr>
        <a:xfrm flipV="1">
          <a:off x="13512800" y="647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86" name="フローチャート : 判断 385"/>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87" name="テキスト ボックス 386"/>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88" name="フローチャート : 判断 387"/>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89" name="テキスト ボックス 388"/>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395" name="円/楕円 394"/>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148607</xdr:rowOff>
    </xdr:from>
    <xdr:ext cx="762000" cy="259045"/>
    <xdr:sp macro="" textlink="">
      <xdr:nvSpPr>
        <xdr:cNvPr id="396"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77788</xdr:rowOff>
    </xdr:from>
    <xdr:to>
      <xdr:col>23</xdr:col>
      <xdr:colOff>457200</xdr:colOff>
      <xdr:row>38</xdr:row>
      <xdr:rowOff>7938</xdr:rowOff>
    </xdr:to>
    <xdr:sp macro="" textlink="">
      <xdr:nvSpPr>
        <xdr:cNvPr id="397" name="円/楕円 396"/>
        <xdr:cNvSpPr/>
      </xdr:nvSpPr>
      <xdr:spPr>
        <a:xfrm>
          <a:off x="16129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18115</xdr:rowOff>
    </xdr:from>
    <xdr:ext cx="736600" cy="259045"/>
    <xdr:sp macro="" textlink="">
      <xdr:nvSpPr>
        <xdr:cNvPr id="398" name="テキスト ボックス 397"/>
        <xdr:cNvSpPr txBox="1"/>
      </xdr:nvSpPr>
      <xdr:spPr>
        <a:xfrm>
          <a:off x="15798800" y="619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65722</xdr:rowOff>
    </xdr:from>
    <xdr:to>
      <xdr:col>22</xdr:col>
      <xdr:colOff>254000</xdr:colOff>
      <xdr:row>37</xdr:row>
      <xdr:rowOff>167322</xdr:rowOff>
    </xdr:to>
    <xdr:sp macro="" textlink="">
      <xdr:nvSpPr>
        <xdr:cNvPr id="399" name="円/楕円 398"/>
        <xdr:cNvSpPr/>
      </xdr:nvSpPr>
      <xdr:spPr>
        <a:xfrm>
          <a:off x="15240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6049</xdr:rowOff>
    </xdr:from>
    <xdr:ext cx="762000" cy="259045"/>
    <xdr:sp macro="" textlink="">
      <xdr:nvSpPr>
        <xdr:cNvPr id="400" name="テキスト ボックス 399"/>
        <xdr:cNvSpPr txBox="1"/>
      </xdr:nvSpPr>
      <xdr:spPr>
        <a:xfrm>
          <a:off x="14909800" y="617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83820</xdr:rowOff>
    </xdr:from>
    <xdr:to>
      <xdr:col>21</xdr:col>
      <xdr:colOff>50800</xdr:colOff>
      <xdr:row>38</xdr:row>
      <xdr:rowOff>13970</xdr:rowOff>
    </xdr:to>
    <xdr:sp macro="" textlink="">
      <xdr:nvSpPr>
        <xdr:cNvPr id="401" name="円/楕円 400"/>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24147</xdr:rowOff>
    </xdr:from>
    <xdr:ext cx="762000" cy="259045"/>
    <xdr:sp macro="" textlink="">
      <xdr:nvSpPr>
        <xdr:cNvPr id="402" name="テキスト ボックス 401"/>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132080</xdr:rowOff>
    </xdr:from>
    <xdr:to>
      <xdr:col>19</xdr:col>
      <xdr:colOff>533400</xdr:colOff>
      <xdr:row>38</xdr:row>
      <xdr:rowOff>62230</xdr:rowOff>
    </xdr:to>
    <xdr:sp macro="" textlink="">
      <xdr:nvSpPr>
        <xdr:cNvPr id="403" name="円/楕円 402"/>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72407</xdr:rowOff>
    </xdr:from>
    <xdr:ext cx="762000" cy="259045"/>
    <xdr:sp macro="" textlink="">
      <xdr:nvSpPr>
        <xdr:cNvPr id="404" name="テキスト ボックス 403"/>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将来負担比率が発生したが、市税収入の増などにより基金の取り崩しを抑制できたことなどにより、前年度よりも比率が減少した。今後も継続するＪＲ南武線の連続立体交差事業や新規の小学校の建設などが予定されており、その他都市基盤整備に伴う起債や、臨時財政対策債の発行も考えられる。適債事業を見極め、義務的経費たる公債費を極力抑制す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56102</xdr:rowOff>
    </xdr:from>
    <xdr:to>
      <xdr:col>24</xdr:col>
      <xdr:colOff>558800</xdr:colOff>
      <xdr:row>15</xdr:row>
      <xdr:rowOff>85058</xdr:rowOff>
    </xdr:to>
    <xdr:cxnSp macro="">
      <xdr:nvCxnSpPr>
        <xdr:cNvPr id="434" name="直線コネクタ 433"/>
        <xdr:cNvCxnSpPr/>
      </xdr:nvCxnSpPr>
      <xdr:spPr>
        <a:xfrm flipV="1">
          <a:off x="16179800" y="26278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7" name="フローチャート : 判断 436"/>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8" name="テキスト ボックス 437"/>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39" name="フローチャート : 判断 438"/>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0" name="テキスト ボックス 439"/>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43053</xdr:rowOff>
    </xdr:from>
    <xdr:to>
      <xdr:col>21</xdr:col>
      <xdr:colOff>50800</xdr:colOff>
      <xdr:row>17</xdr:row>
      <xdr:rowOff>144653</xdr:rowOff>
    </xdr:to>
    <xdr:sp macro="" textlink="">
      <xdr:nvSpPr>
        <xdr:cNvPr id="441" name="フローチャート : 判断 440"/>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2" name="テキスト ボックス 441"/>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3" name="フローチャート : 判断 442"/>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44" name="テキスト ボックス 443"/>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5302</xdr:rowOff>
    </xdr:from>
    <xdr:to>
      <xdr:col>24</xdr:col>
      <xdr:colOff>609600</xdr:colOff>
      <xdr:row>15</xdr:row>
      <xdr:rowOff>106902</xdr:rowOff>
    </xdr:to>
    <xdr:sp macro="" textlink="">
      <xdr:nvSpPr>
        <xdr:cNvPr id="450" name="円/楕円 449"/>
        <xdr:cNvSpPr/>
      </xdr:nvSpPr>
      <xdr:spPr>
        <a:xfrm>
          <a:off x="16967200" y="25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98029</xdr:rowOff>
    </xdr:from>
    <xdr:ext cx="762000" cy="259045"/>
    <xdr:sp macro="" textlink="">
      <xdr:nvSpPr>
        <xdr:cNvPr id="451" name="将来負担の状況該当値テキスト"/>
        <xdr:cNvSpPr txBox="1"/>
      </xdr:nvSpPr>
      <xdr:spPr>
        <a:xfrm>
          <a:off x="17106900" y="249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34258</xdr:rowOff>
    </xdr:from>
    <xdr:to>
      <xdr:col>23</xdr:col>
      <xdr:colOff>457200</xdr:colOff>
      <xdr:row>15</xdr:row>
      <xdr:rowOff>135858</xdr:rowOff>
    </xdr:to>
    <xdr:sp macro="" textlink="">
      <xdr:nvSpPr>
        <xdr:cNvPr id="452" name="円/楕円 451"/>
        <xdr:cNvSpPr/>
      </xdr:nvSpPr>
      <xdr:spPr>
        <a:xfrm>
          <a:off x="16129000" y="2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146035</xdr:rowOff>
    </xdr:from>
    <xdr:ext cx="736600" cy="259045"/>
    <xdr:sp macro="" textlink="">
      <xdr:nvSpPr>
        <xdr:cNvPr id="453" name="テキスト ボックス 452"/>
        <xdr:cNvSpPr txBox="1"/>
      </xdr:nvSpPr>
      <xdr:spPr>
        <a:xfrm>
          <a:off x="15798800" y="2374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86,169
85,087
17.97
31,457,126
30,506,111
745,526
16,647,485
19,986,443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第三次行政改革大綱及び実施計画に基づき職員数の適正化等を行ったことにより、平成</a:t>
          </a:r>
          <a:r>
            <a:rPr kumimoji="1" lang="en-US" altLang="ja-JP" sz="1300">
              <a:latin typeface="ＭＳ Ｐゴシック"/>
            </a:rPr>
            <a:t>24</a:t>
          </a:r>
          <a:r>
            <a:rPr kumimoji="1" lang="ja-JP" altLang="en-US" sz="1300">
              <a:latin typeface="ＭＳ Ｐゴシック"/>
            </a:rPr>
            <a:t>年度は類似団体の平均とほぼ同じ値となったものの、平成</a:t>
          </a:r>
          <a:r>
            <a:rPr kumimoji="1" lang="en-US" altLang="ja-JP" sz="1300">
              <a:latin typeface="ＭＳ Ｐゴシック"/>
            </a:rPr>
            <a:t>25</a:t>
          </a:r>
          <a:r>
            <a:rPr kumimoji="1" lang="ja-JP" altLang="en-US" sz="1300">
              <a:latin typeface="ＭＳ Ｐゴシック"/>
            </a:rPr>
            <a:t>年度は類似団体の平均より</a:t>
          </a:r>
          <a:r>
            <a:rPr kumimoji="1" lang="en-US" altLang="ja-JP" sz="1300">
              <a:latin typeface="ＭＳ Ｐゴシック"/>
            </a:rPr>
            <a:t>1.0</a:t>
          </a:r>
          <a:r>
            <a:rPr kumimoji="1" lang="ja-JP" altLang="en-US" sz="1300">
              <a:latin typeface="ＭＳ Ｐゴシック"/>
            </a:rPr>
            <a:t>ポイント上回った。主な要因としては、地方公務員共済組合等負担金、退職手当組合負担金、時間外勤務手当の増などが挙げられる。今後も引き続き病院・消防を除く職員数の適正化を図り、経常収支比率を低く抑えるよう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92710</xdr:rowOff>
    </xdr:to>
    <xdr:cxnSp macro="">
      <xdr:nvCxnSpPr>
        <xdr:cNvPr id="65" name="直線コネクタ 64"/>
        <xdr:cNvCxnSpPr/>
      </xdr:nvCxnSpPr>
      <xdr:spPr>
        <a:xfrm flipV="1">
          <a:off x="3987800" y="6421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161290</xdr:rowOff>
    </xdr:to>
    <xdr:cxnSp macro="">
      <xdr:nvCxnSpPr>
        <xdr:cNvPr id="68" name="直線コネクタ 67"/>
        <xdr:cNvCxnSpPr/>
      </xdr:nvCxnSpPr>
      <xdr:spPr>
        <a:xfrm flipV="1">
          <a:off x="3098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37</xdr:row>
      <xdr:rowOff>161290</xdr:rowOff>
    </xdr:to>
    <xdr:cxnSp macro="">
      <xdr:nvCxnSpPr>
        <xdr:cNvPr id="71" name="直線コネクタ 70"/>
        <xdr:cNvCxnSpPr/>
      </xdr:nvCxnSpPr>
      <xdr:spPr>
        <a:xfrm>
          <a:off x="2209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39</xdr:row>
      <xdr:rowOff>16510</xdr:rowOff>
    </xdr:to>
    <xdr:cxnSp macro="">
      <xdr:nvCxnSpPr>
        <xdr:cNvPr id="74" name="直線コネクタ 73"/>
        <xdr:cNvCxnSpPr/>
      </xdr:nvCxnSpPr>
      <xdr:spPr>
        <a:xfrm flipV="1">
          <a:off x="1320800" y="64897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4" name="円/楕円 83"/>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5"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6" name="円/楕円 85"/>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7" name="テキスト ボックス 86"/>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8" name="円/楕円 87"/>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9" name="テキスト ボックス 88"/>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0" name="円/楕円 89"/>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1" name="テキスト ボックス 90"/>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2" name="円/楕円 91"/>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3" name="テキスト ボックス 92"/>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物件費に係る経常収支比率が類似団体平均に比べ高止まりしているのは、業務の委託化を推進しているためである。平成</a:t>
          </a:r>
          <a:r>
            <a:rPr kumimoji="1" lang="en-US" altLang="ja-JP" sz="1300">
              <a:latin typeface="ＭＳ Ｐゴシック"/>
            </a:rPr>
            <a:t>18</a:t>
          </a:r>
          <a:r>
            <a:rPr kumimoji="1" lang="ja-JP" altLang="en-US" sz="1300">
              <a:latin typeface="ＭＳ Ｐゴシック"/>
            </a:rPr>
            <a:t>年度には、中央図書館を</a:t>
          </a:r>
          <a:r>
            <a:rPr kumimoji="1" lang="en-US" altLang="ja-JP" sz="1300">
              <a:latin typeface="ＭＳ Ｐゴシック"/>
            </a:rPr>
            <a:t>PFI</a:t>
          </a:r>
          <a:r>
            <a:rPr kumimoji="1" lang="ja-JP" altLang="en-US" sz="1300">
              <a:latin typeface="ＭＳ Ｐゴシック"/>
            </a:rPr>
            <a:t>方式により運営し、指定管理者制度の導入によって公園の管理を委託している。平成</a:t>
          </a:r>
          <a:r>
            <a:rPr kumimoji="1" lang="en-US" altLang="ja-JP" sz="1300">
              <a:latin typeface="ＭＳ Ｐゴシック"/>
            </a:rPr>
            <a:t>21</a:t>
          </a:r>
          <a:r>
            <a:rPr kumimoji="1" lang="ja-JP" altLang="en-US" sz="1300">
              <a:latin typeface="ＭＳ Ｐゴシック"/>
            </a:rPr>
            <a:t>年度には</a:t>
          </a:r>
          <a:r>
            <a:rPr kumimoji="1" lang="en-US" altLang="ja-JP" sz="1300">
              <a:latin typeface="ＭＳ Ｐゴシック"/>
            </a:rPr>
            <a:t>ⅰ</a:t>
          </a:r>
          <a:r>
            <a:rPr kumimoji="1" lang="ja-JP" altLang="en-US" sz="1300">
              <a:latin typeface="ＭＳ Ｐゴシック"/>
            </a:rPr>
            <a:t>プラザについても運営の委託が開始されるなど、外部委託の推進により増加はしたが、トータルコストとしては下がっている。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134620</xdr:rowOff>
    </xdr:from>
    <xdr:to>
      <xdr:col>24</xdr:col>
      <xdr:colOff>31750</xdr:colOff>
      <xdr:row>19</xdr:row>
      <xdr:rowOff>16510</xdr:rowOff>
    </xdr:to>
    <xdr:cxnSp macro="">
      <xdr:nvCxnSpPr>
        <xdr:cNvPr id="126" name="直線コネクタ 125"/>
        <xdr:cNvCxnSpPr/>
      </xdr:nvCxnSpPr>
      <xdr:spPr>
        <a:xfrm>
          <a:off x="15671800" y="3220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134620</xdr:rowOff>
    </xdr:to>
    <xdr:cxnSp macro="">
      <xdr:nvCxnSpPr>
        <xdr:cNvPr id="129" name="直線コネクタ 128"/>
        <xdr:cNvCxnSpPr/>
      </xdr:nvCxnSpPr>
      <xdr:spPr>
        <a:xfrm>
          <a:off x="14782800" y="3159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104140</xdr:rowOff>
    </xdr:to>
    <xdr:cxnSp macro="">
      <xdr:nvCxnSpPr>
        <xdr:cNvPr id="132" name="直線コネクタ 131"/>
        <xdr:cNvCxnSpPr/>
      </xdr:nvCxnSpPr>
      <xdr:spPr>
        <a:xfrm flipV="1">
          <a:off x="13893800" y="3159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104140</xdr:rowOff>
    </xdr:from>
    <xdr:to>
      <xdr:col>20</xdr:col>
      <xdr:colOff>158750</xdr:colOff>
      <xdr:row>18</xdr:row>
      <xdr:rowOff>157480</xdr:rowOff>
    </xdr:to>
    <xdr:cxnSp macro="">
      <xdr:nvCxnSpPr>
        <xdr:cNvPr id="135" name="直線コネクタ 134"/>
        <xdr:cNvCxnSpPr/>
      </xdr:nvCxnSpPr>
      <xdr:spPr>
        <a:xfrm flipV="1">
          <a:off x="13004800" y="3190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137160</xdr:rowOff>
    </xdr:from>
    <xdr:to>
      <xdr:col>24</xdr:col>
      <xdr:colOff>82550</xdr:colOff>
      <xdr:row>19</xdr:row>
      <xdr:rowOff>67310</xdr:rowOff>
    </xdr:to>
    <xdr:sp macro="" textlink="">
      <xdr:nvSpPr>
        <xdr:cNvPr id="145" name="円/楕円 144"/>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109237</xdr:rowOff>
    </xdr:from>
    <xdr:ext cx="762000" cy="259045"/>
    <xdr:sp macro="" textlink="">
      <xdr:nvSpPr>
        <xdr:cNvPr id="146"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7" name="円/楕円 146"/>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8" name="テキスト ボックス 147"/>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9" name="円/楕円 148"/>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50" name="テキスト ボックス 149"/>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51" name="円/楕円 150"/>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52" name="テキスト ボックス 151"/>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106680</xdr:rowOff>
    </xdr:from>
    <xdr:to>
      <xdr:col>19</xdr:col>
      <xdr:colOff>6350</xdr:colOff>
      <xdr:row>19</xdr:row>
      <xdr:rowOff>36830</xdr:rowOff>
    </xdr:to>
    <xdr:sp macro="" textlink="">
      <xdr:nvSpPr>
        <xdr:cNvPr id="153" name="円/楕円 152"/>
        <xdr:cNvSpPr/>
      </xdr:nvSpPr>
      <xdr:spPr>
        <a:xfrm>
          <a:off x="12954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21607</xdr:rowOff>
    </xdr:from>
    <xdr:ext cx="762000" cy="259045"/>
    <xdr:sp macro="" textlink="">
      <xdr:nvSpPr>
        <xdr:cNvPr id="154" name="テキスト ボックス 153"/>
        <xdr:cNvSpPr txBox="1"/>
      </xdr:nvSpPr>
      <xdr:spPr>
        <a:xfrm>
          <a:off x="12623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上回り、かつ上昇傾向にある要因として、比較的若い年齢層の世帯が多く、児童福祉費が高水準にあることなどが挙げられる。施策は充実させつつも、財政を圧迫しない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152146</xdr:rowOff>
    </xdr:from>
    <xdr:to>
      <xdr:col>7</xdr:col>
      <xdr:colOff>15875</xdr:colOff>
      <xdr:row>58</xdr:row>
      <xdr:rowOff>26416</xdr:rowOff>
    </xdr:to>
    <xdr:cxnSp macro="">
      <xdr:nvCxnSpPr>
        <xdr:cNvPr id="185" name="直線コネクタ 184"/>
        <xdr:cNvCxnSpPr/>
      </xdr:nvCxnSpPr>
      <xdr:spPr>
        <a:xfrm>
          <a:off x="3987800" y="99247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60706</xdr:rowOff>
    </xdr:from>
    <xdr:to>
      <xdr:col>5</xdr:col>
      <xdr:colOff>549275</xdr:colOff>
      <xdr:row>57</xdr:row>
      <xdr:rowOff>152146</xdr:rowOff>
    </xdr:to>
    <xdr:cxnSp macro="">
      <xdr:nvCxnSpPr>
        <xdr:cNvPr id="188" name="直線コネクタ 187"/>
        <xdr:cNvCxnSpPr/>
      </xdr:nvCxnSpPr>
      <xdr:spPr>
        <a:xfrm>
          <a:off x="3098800" y="9833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57</xdr:row>
      <xdr:rowOff>60706</xdr:rowOff>
    </xdr:to>
    <xdr:cxnSp macro="">
      <xdr:nvCxnSpPr>
        <xdr:cNvPr id="191" name="直線コネクタ 190"/>
        <xdr:cNvCxnSpPr/>
      </xdr:nvCxnSpPr>
      <xdr:spPr>
        <a:xfrm>
          <a:off x="2209800" y="9751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49276</xdr:rowOff>
    </xdr:from>
    <xdr:to>
      <xdr:col>3</xdr:col>
      <xdr:colOff>142875</xdr:colOff>
      <xdr:row>56</xdr:row>
      <xdr:rowOff>149860</xdr:rowOff>
    </xdr:to>
    <xdr:cxnSp macro="">
      <xdr:nvCxnSpPr>
        <xdr:cNvPr id="194" name="直線コネクタ 193"/>
        <xdr:cNvCxnSpPr/>
      </xdr:nvCxnSpPr>
      <xdr:spPr>
        <a:xfrm>
          <a:off x="1320800" y="9650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137685</xdr:rowOff>
    </xdr:from>
    <xdr:ext cx="762000" cy="259045"/>
    <xdr:sp macro="" textlink="">
      <xdr:nvSpPr>
        <xdr:cNvPr id="196" name="テキスト ボックス 195"/>
        <xdr:cNvSpPr txBox="1"/>
      </xdr:nvSpPr>
      <xdr:spPr>
        <a:xfrm>
          <a:off x="1828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147066</xdr:rowOff>
    </xdr:from>
    <xdr:to>
      <xdr:col>7</xdr:col>
      <xdr:colOff>66675</xdr:colOff>
      <xdr:row>58</xdr:row>
      <xdr:rowOff>77216</xdr:rowOff>
    </xdr:to>
    <xdr:sp macro="" textlink="">
      <xdr:nvSpPr>
        <xdr:cNvPr id="204" name="円/楕円 203"/>
        <xdr:cNvSpPr/>
      </xdr:nvSpPr>
      <xdr:spPr>
        <a:xfrm>
          <a:off x="4775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119143</xdr:rowOff>
    </xdr:from>
    <xdr:ext cx="762000" cy="259045"/>
    <xdr:sp macro="" textlink="">
      <xdr:nvSpPr>
        <xdr:cNvPr id="205" name="扶助費該当値テキスト"/>
        <xdr:cNvSpPr txBox="1"/>
      </xdr:nvSpPr>
      <xdr:spPr>
        <a:xfrm>
          <a:off x="4914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101346</xdr:rowOff>
    </xdr:from>
    <xdr:to>
      <xdr:col>5</xdr:col>
      <xdr:colOff>600075</xdr:colOff>
      <xdr:row>58</xdr:row>
      <xdr:rowOff>31496</xdr:rowOff>
    </xdr:to>
    <xdr:sp macro="" textlink="">
      <xdr:nvSpPr>
        <xdr:cNvPr id="206" name="円/楕円 205"/>
        <xdr:cNvSpPr/>
      </xdr:nvSpPr>
      <xdr:spPr>
        <a:xfrm>
          <a:off x="3937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16273</xdr:rowOff>
    </xdr:from>
    <xdr:ext cx="736600" cy="259045"/>
    <xdr:sp macro="" textlink="">
      <xdr:nvSpPr>
        <xdr:cNvPr id="207" name="テキスト ボックス 206"/>
        <xdr:cNvSpPr txBox="1"/>
      </xdr:nvSpPr>
      <xdr:spPr>
        <a:xfrm>
          <a:off x="3606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9906</xdr:rowOff>
    </xdr:from>
    <xdr:to>
      <xdr:col>4</xdr:col>
      <xdr:colOff>396875</xdr:colOff>
      <xdr:row>57</xdr:row>
      <xdr:rowOff>111506</xdr:rowOff>
    </xdr:to>
    <xdr:sp macro="" textlink="">
      <xdr:nvSpPr>
        <xdr:cNvPr id="208" name="円/楕円 207"/>
        <xdr:cNvSpPr/>
      </xdr:nvSpPr>
      <xdr:spPr>
        <a:xfrm>
          <a:off x="3048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96283</xdr:rowOff>
    </xdr:from>
    <xdr:ext cx="762000" cy="259045"/>
    <xdr:sp macro="" textlink="">
      <xdr:nvSpPr>
        <xdr:cNvPr id="209" name="テキスト ボックス 208"/>
        <xdr:cNvSpPr txBox="1"/>
      </xdr:nvSpPr>
      <xdr:spPr>
        <a:xfrm>
          <a:off x="2717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10" name="円/楕円 209"/>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11" name="テキスト ボックス 210"/>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169926</xdr:rowOff>
    </xdr:from>
    <xdr:to>
      <xdr:col>1</xdr:col>
      <xdr:colOff>676275</xdr:colOff>
      <xdr:row>56</xdr:row>
      <xdr:rowOff>100076</xdr:rowOff>
    </xdr:to>
    <xdr:sp macro="" textlink="">
      <xdr:nvSpPr>
        <xdr:cNvPr id="212" name="円/楕円 211"/>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84853</xdr:rowOff>
    </xdr:from>
    <xdr:ext cx="762000" cy="259045"/>
    <xdr:sp macro="" textlink="">
      <xdr:nvSpPr>
        <xdr:cNvPr id="213" name="テキスト ボックス 212"/>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が類似団体平均を下回っている要因としては、概ね特別会計の運営が健全であり、繰出金が少ないことが挙げられる。今後、高齢化の進展に伴って、国民健康保険事業や介護保険などの繰出金が増加することが見込まれるが、保険料の適正化を図ることなどにより普通会計の負担額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20320</xdr:rowOff>
    </xdr:from>
    <xdr:to>
      <xdr:col>24</xdr:col>
      <xdr:colOff>31750</xdr:colOff>
      <xdr:row>54</xdr:row>
      <xdr:rowOff>43180</xdr:rowOff>
    </xdr:to>
    <xdr:cxnSp macro="">
      <xdr:nvCxnSpPr>
        <xdr:cNvPr id="246" name="直線コネクタ 245"/>
        <xdr:cNvCxnSpPr/>
      </xdr:nvCxnSpPr>
      <xdr:spPr>
        <a:xfrm flipV="1">
          <a:off x="15671800" y="927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43180</xdr:rowOff>
    </xdr:to>
    <xdr:cxnSp macro="">
      <xdr:nvCxnSpPr>
        <xdr:cNvPr id="249" name="直線コネクタ 248"/>
        <xdr:cNvCxnSpPr/>
      </xdr:nvCxnSpPr>
      <xdr:spPr>
        <a:xfrm>
          <a:off x="14782800" y="927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43180</xdr:rowOff>
    </xdr:to>
    <xdr:cxnSp macro="">
      <xdr:nvCxnSpPr>
        <xdr:cNvPr id="252" name="直線コネクタ 251"/>
        <xdr:cNvCxnSpPr/>
      </xdr:nvCxnSpPr>
      <xdr:spPr>
        <a:xfrm flipV="1">
          <a:off x="13893800" y="927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43180</xdr:rowOff>
    </xdr:to>
    <xdr:cxnSp macro="">
      <xdr:nvCxnSpPr>
        <xdr:cNvPr id="255" name="直線コネクタ 254"/>
        <xdr:cNvCxnSpPr/>
      </xdr:nvCxnSpPr>
      <xdr:spPr>
        <a:xfrm>
          <a:off x="13004800" y="927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140970</xdr:rowOff>
    </xdr:from>
    <xdr:to>
      <xdr:col>24</xdr:col>
      <xdr:colOff>82550</xdr:colOff>
      <xdr:row>54</xdr:row>
      <xdr:rowOff>71120</xdr:rowOff>
    </xdr:to>
    <xdr:sp macro="" textlink="">
      <xdr:nvSpPr>
        <xdr:cNvPr id="265" name="円/楕円 264"/>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49547</xdr:rowOff>
    </xdr:from>
    <xdr:ext cx="762000" cy="259045"/>
    <xdr:sp macro="" textlink="">
      <xdr:nvSpPr>
        <xdr:cNvPr id="266" name="その他該当値テキスト"/>
        <xdr:cNvSpPr txBox="1"/>
      </xdr:nvSpPr>
      <xdr:spPr>
        <a:xfrm>
          <a:off x="16598900" y="91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163830</xdr:rowOff>
    </xdr:from>
    <xdr:to>
      <xdr:col>22</xdr:col>
      <xdr:colOff>615950</xdr:colOff>
      <xdr:row>54</xdr:row>
      <xdr:rowOff>93980</xdr:rowOff>
    </xdr:to>
    <xdr:sp macro="" textlink="">
      <xdr:nvSpPr>
        <xdr:cNvPr id="267" name="円/楕円 266"/>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104157</xdr:rowOff>
    </xdr:from>
    <xdr:ext cx="736600" cy="259045"/>
    <xdr:sp macro="" textlink="">
      <xdr:nvSpPr>
        <xdr:cNvPr id="268" name="テキスト ボックス 267"/>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69" name="円/楕円 268"/>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0" name="テキスト ボックス 269"/>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163830</xdr:rowOff>
    </xdr:from>
    <xdr:to>
      <xdr:col>20</xdr:col>
      <xdr:colOff>209550</xdr:colOff>
      <xdr:row>54</xdr:row>
      <xdr:rowOff>93980</xdr:rowOff>
    </xdr:to>
    <xdr:sp macro="" textlink="">
      <xdr:nvSpPr>
        <xdr:cNvPr id="271" name="円/楕円 270"/>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104157</xdr:rowOff>
    </xdr:from>
    <xdr:ext cx="762000" cy="259045"/>
    <xdr:sp macro="" textlink="">
      <xdr:nvSpPr>
        <xdr:cNvPr id="272" name="テキスト ボックス 271"/>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3" name="円/楕円 272"/>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4" name="テキスト ボックス 273"/>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が類似団体平均を下回っている要因としては、清掃工場を運営する一部事務組合の起こした地方債の償還が進んだことにより組合への負担金が減少しているためである。今後も引き続き各種団体への補助金等の適正化を図っ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115570</xdr:rowOff>
    </xdr:to>
    <xdr:cxnSp macro="">
      <xdr:nvCxnSpPr>
        <xdr:cNvPr id="304" name="直線コネクタ 303"/>
        <xdr:cNvCxnSpPr/>
      </xdr:nvCxnSpPr>
      <xdr:spPr>
        <a:xfrm>
          <a:off x="15671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101854</xdr:rowOff>
    </xdr:to>
    <xdr:cxnSp macro="">
      <xdr:nvCxnSpPr>
        <xdr:cNvPr id="307" name="直線コネクタ 306"/>
        <xdr:cNvCxnSpPr/>
      </xdr:nvCxnSpPr>
      <xdr:spPr>
        <a:xfrm flipV="1">
          <a:off x="14782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35</xdr:row>
      <xdr:rowOff>115570</xdr:rowOff>
    </xdr:to>
    <xdr:cxnSp macro="">
      <xdr:nvCxnSpPr>
        <xdr:cNvPr id="310" name="直線コネクタ 309"/>
        <xdr:cNvCxnSpPr/>
      </xdr:nvCxnSpPr>
      <xdr:spPr>
        <a:xfrm flipV="1">
          <a:off x="13893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156718</xdr:rowOff>
    </xdr:to>
    <xdr:cxnSp macro="">
      <xdr:nvCxnSpPr>
        <xdr:cNvPr id="313" name="直線コネクタ 312"/>
        <xdr:cNvCxnSpPr/>
      </xdr:nvCxnSpPr>
      <xdr:spPr>
        <a:xfrm flipV="1">
          <a:off x="13004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3" name="円/楕円 322"/>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4"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5" name="円/楕円 324"/>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6" name="テキスト ボックス 325"/>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27" name="円/楕円 326"/>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28" name="テキスト ボックス 327"/>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29" name="円/楕円 328"/>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0" name="テキスト ボックス 329"/>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1" name="円/楕円 330"/>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2" name="テキスト ボックス 331"/>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近年臨時財政対策債の発行が高額にのぼっており、その返済によって公債費が増加傾向にある。類似団体の中では低い水準であるが、今後も適債事業を見極めながら、起債を極力抑制する。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21844</xdr:rowOff>
    </xdr:from>
    <xdr:to>
      <xdr:col>7</xdr:col>
      <xdr:colOff>15875</xdr:colOff>
      <xdr:row>76</xdr:row>
      <xdr:rowOff>26415</xdr:rowOff>
    </xdr:to>
    <xdr:cxnSp macro="">
      <xdr:nvCxnSpPr>
        <xdr:cNvPr id="362" name="直線コネクタ 361"/>
        <xdr:cNvCxnSpPr/>
      </xdr:nvCxnSpPr>
      <xdr:spPr>
        <a:xfrm flipV="1">
          <a:off x="3987800" y="13052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26415</xdr:rowOff>
    </xdr:to>
    <xdr:cxnSp macro="">
      <xdr:nvCxnSpPr>
        <xdr:cNvPr id="365" name="直線コネクタ 364"/>
        <xdr:cNvCxnSpPr/>
      </xdr:nvCxnSpPr>
      <xdr:spPr>
        <a:xfrm>
          <a:off x="3098800" y="13047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17272</xdr:rowOff>
    </xdr:to>
    <xdr:cxnSp macro="">
      <xdr:nvCxnSpPr>
        <xdr:cNvPr id="368" name="直線コネクタ 367"/>
        <xdr:cNvCxnSpPr/>
      </xdr:nvCxnSpPr>
      <xdr:spPr>
        <a:xfrm>
          <a:off x="2209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17272</xdr:rowOff>
    </xdr:from>
    <xdr:to>
      <xdr:col>3</xdr:col>
      <xdr:colOff>142875</xdr:colOff>
      <xdr:row>76</xdr:row>
      <xdr:rowOff>67563</xdr:rowOff>
    </xdr:to>
    <xdr:cxnSp macro="">
      <xdr:nvCxnSpPr>
        <xdr:cNvPr id="371" name="直線コネクタ 370"/>
        <xdr:cNvCxnSpPr/>
      </xdr:nvCxnSpPr>
      <xdr:spPr>
        <a:xfrm flipV="1">
          <a:off x="1320800" y="13047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142494</xdr:rowOff>
    </xdr:from>
    <xdr:to>
      <xdr:col>7</xdr:col>
      <xdr:colOff>66675</xdr:colOff>
      <xdr:row>76</xdr:row>
      <xdr:rowOff>72644</xdr:rowOff>
    </xdr:to>
    <xdr:sp macro="" textlink="">
      <xdr:nvSpPr>
        <xdr:cNvPr id="381" name="円/楕円 380"/>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159021</xdr:rowOff>
    </xdr:from>
    <xdr:ext cx="762000" cy="259045"/>
    <xdr:sp macro="" textlink="">
      <xdr:nvSpPr>
        <xdr:cNvPr id="382"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3" name="円/楕円 382"/>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84" name="テキスト ボックス 383"/>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85" name="円/楕円 384"/>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86" name="テキスト ボックス 385"/>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87" name="円/楕円 386"/>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88" name="テキスト ボックス 387"/>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xdr:rowOff>
    </xdr:from>
    <xdr:to>
      <xdr:col>1</xdr:col>
      <xdr:colOff>676275</xdr:colOff>
      <xdr:row>76</xdr:row>
      <xdr:rowOff>118363</xdr:rowOff>
    </xdr:to>
    <xdr:sp macro="" textlink="">
      <xdr:nvSpPr>
        <xdr:cNvPr id="389" name="円/楕円 388"/>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128541</xdr:rowOff>
    </xdr:from>
    <xdr:ext cx="762000" cy="259045"/>
    <xdr:sp macro="" textlink="">
      <xdr:nvSpPr>
        <xdr:cNvPr id="390" name="テキスト ボックス 389"/>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補助費等の削減により全体としては経常収支比率が類似団体平均とほぼ同じ値となった。今後も施策は充実させつつも、財政を圧迫しないよう努める。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46989</xdr:rowOff>
    </xdr:to>
    <xdr:cxnSp macro="">
      <xdr:nvCxnSpPr>
        <xdr:cNvPr id="423" name="直線コネクタ 422"/>
        <xdr:cNvCxnSpPr/>
      </xdr:nvCxnSpPr>
      <xdr:spPr>
        <a:xfrm>
          <a:off x="15671800" y="133743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130811</xdr:rowOff>
    </xdr:from>
    <xdr:to>
      <xdr:col>22</xdr:col>
      <xdr:colOff>565150</xdr:colOff>
      <xdr:row>78</xdr:row>
      <xdr:rowOff>1270</xdr:rowOff>
    </xdr:to>
    <xdr:cxnSp macro="">
      <xdr:nvCxnSpPr>
        <xdr:cNvPr id="426" name="直線コネクタ 425"/>
        <xdr:cNvCxnSpPr/>
      </xdr:nvCxnSpPr>
      <xdr:spPr>
        <a:xfrm>
          <a:off x="14782800" y="133324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130811</xdr:rowOff>
    </xdr:from>
    <xdr:to>
      <xdr:col>21</xdr:col>
      <xdr:colOff>361950</xdr:colOff>
      <xdr:row>77</xdr:row>
      <xdr:rowOff>130811</xdr:rowOff>
    </xdr:to>
    <xdr:cxnSp macro="">
      <xdr:nvCxnSpPr>
        <xdr:cNvPr id="429" name="直線コネクタ 428"/>
        <xdr:cNvCxnSpPr/>
      </xdr:nvCxnSpPr>
      <xdr:spPr>
        <a:xfrm>
          <a:off x="13893800" y="133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130811</xdr:rowOff>
    </xdr:from>
    <xdr:to>
      <xdr:col>20</xdr:col>
      <xdr:colOff>158750</xdr:colOff>
      <xdr:row>78</xdr:row>
      <xdr:rowOff>69850</xdr:rowOff>
    </xdr:to>
    <xdr:cxnSp macro="">
      <xdr:nvCxnSpPr>
        <xdr:cNvPr id="432" name="直線コネクタ 431"/>
        <xdr:cNvCxnSpPr/>
      </xdr:nvCxnSpPr>
      <xdr:spPr>
        <a:xfrm flipV="1">
          <a:off x="13004800" y="133324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4" name="テキスト ボックス 43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36" name="テキスト ボックス 435"/>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2" name="円/楕円 441"/>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3"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44" name="円/楕円 443"/>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45" name="テキスト ボックス 444"/>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46" name="円/楕円 445"/>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47" name="テキスト ボックス 446"/>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48" name="円/楕円 447"/>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20338</xdr:rowOff>
    </xdr:from>
    <xdr:ext cx="762000" cy="259045"/>
    <xdr:sp macro="" textlink="">
      <xdr:nvSpPr>
        <xdr:cNvPr id="449" name="テキスト ボックス 448"/>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50" name="円/楕円 449"/>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130827</xdr:rowOff>
    </xdr:from>
    <xdr:ext cx="762000" cy="259045"/>
    <xdr:sp macro="" textlink="">
      <xdr:nvSpPr>
        <xdr:cNvPr id="451" name="テキスト ボックス 450"/>
        <xdr:cNvSpPr txBox="1"/>
      </xdr:nvSpPr>
      <xdr:spPr>
        <a:xfrm>
          <a:off x="12623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東京都稲城市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112027</xdr:rowOff>
    </xdr:from>
    <xdr:to>
      <xdr:col>4</xdr:col>
      <xdr:colOff>1117600</xdr:colOff>
      <xdr:row>17</xdr:row>
      <xdr:rowOff>139802</xdr:rowOff>
    </xdr:to>
    <xdr:cxnSp macro="">
      <xdr:nvCxnSpPr>
        <xdr:cNvPr id="50" name="直線コネクタ 49"/>
        <xdr:cNvCxnSpPr/>
      </xdr:nvCxnSpPr>
      <xdr:spPr bwMode="auto">
        <a:xfrm flipV="1">
          <a:off x="5003800" y="3074302"/>
          <a:ext cx="6477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139802</xdr:rowOff>
    </xdr:from>
    <xdr:to>
      <xdr:col>4</xdr:col>
      <xdr:colOff>469900</xdr:colOff>
      <xdr:row>17</xdr:row>
      <xdr:rowOff>147650</xdr:rowOff>
    </xdr:to>
    <xdr:cxnSp macro="">
      <xdr:nvCxnSpPr>
        <xdr:cNvPr id="53" name="直線コネクタ 52"/>
        <xdr:cNvCxnSpPr/>
      </xdr:nvCxnSpPr>
      <xdr:spPr bwMode="auto">
        <a:xfrm flipV="1">
          <a:off x="4305300" y="3102077"/>
          <a:ext cx="698500" cy="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144926</xdr:rowOff>
    </xdr:from>
    <xdr:to>
      <xdr:col>3</xdr:col>
      <xdr:colOff>904875</xdr:colOff>
      <xdr:row>17</xdr:row>
      <xdr:rowOff>147650</xdr:rowOff>
    </xdr:to>
    <xdr:cxnSp macro="">
      <xdr:nvCxnSpPr>
        <xdr:cNvPr id="56" name="直線コネクタ 55"/>
        <xdr:cNvCxnSpPr/>
      </xdr:nvCxnSpPr>
      <xdr:spPr bwMode="auto">
        <a:xfrm>
          <a:off x="3606800" y="3107201"/>
          <a:ext cx="698500" cy="2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116618</xdr:rowOff>
    </xdr:from>
    <xdr:to>
      <xdr:col>3</xdr:col>
      <xdr:colOff>206375</xdr:colOff>
      <xdr:row>17</xdr:row>
      <xdr:rowOff>144926</xdr:rowOff>
    </xdr:to>
    <xdr:cxnSp macro="">
      <xdr:nvCxnSpPr>
        <xdr:cNvPr id="59" name="直線コネクタ 58"/>
        <xdr:cNvCxnSpPr/>
      </xdr:nvCxnSpPr>
      <xdr:spPr bwMode="auto">
        <a:xfrm>
          <a:off x="2908300" y="3078893"/>
          <a:ext cx="698500" cy="28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61227</xdr:rowOff>
    </xdr:from>
    <xdr:to>
      <xdr:col>5</xdr:col>
      <xdr:colOff>34925</xdr:colOff>
      <xdr:row>17</xdr:row>
      <xdr:rowOff>162827</xdr:rowOff>
    </xdr:to>
    <xdr:sp macro="" textlink="">
      <xdr:nvSpPr>
        <xdr:cNvPr id="69" name="円/楕円 68"/>
        <xdr:cNvSpPr/>
      </xdr:nvSpPr>
      <xdr:spPr bwMode="auto">
        <a:xfrm>
          <a:off x="5600700" y="3023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33304</xdr:rowOff>
    </xdr:from>
    <xdr:ext cx="762000" cy="259045"/>
    <xdr:sp macro="" textlink="">
      <xdr:nvSpPr>
        <xdr:cNvPr id="70" name="人口1人当たり決算額の推移該当値テキスト130"/>
        <xdr:cNvSpPr txBox="1"/>
      </xdr:nvSpPr>
      <xdr:spPr>
        <a:xfrm>
          <a:off x="5740400" y="299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89002</xdr:rowOff>
    </xdr:from>
    <xdr:to>
      <xdr:col>4</xdr:col>
      <xdr:colOff>520700</xdr:colOff>
      <xdr:row>18</xdr:row>
      <xdr:rowOff>19152</xdr:rowOff>
    </xdr:to>
    <xdr:sp macro="" textlink="">
      <xdr:nvSpPr>
        <xdr:cNvPr id="71" name="円/楕円 70"/>
        <xdr:cNvSpPr/>
      </xdr:nvSpPr>
      <xdr:spPr bwMode="auto">
        <a:xfrm>
          <a:off x="4953000" y="305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3929</xdr:rowOff>
    </xdr:from>
    <xdr:ext cx="736600" cy="259045"/>
    <xdr:sp macro="" textlink="">
      <xdr:nvSpPr>
        <xdr:cNvPr id="72" name="テキスト ボックス 71"/>
        <xdr:cNvSpPr txBox="1"/>
      </xdr:nvSpPr>
      <xdr:spPr>
        <a:xfrm>
          <a:off x="4622800" y="313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96850</xdr:rowOff>
    </xdr:from>
    <xdr:to>
      <xdr:col>3</xdr:col>
      <xdr:colOff>955675</xdr:colOff>
      <xdr:row>18</xdr:row>
      <xdr:rowOff>27000</xdr:rowOff>
    </xdr:to>
    <xdr:sp macro="" textlink="">
      <xdr:nvSpPr>
        <xdr:cNvPr id="73" name="円/楕円 72"/>
        <xdr:cNvSpPr/>
      </xdr:nvSpPr>
      <xdr:spPr bwMode="auto">
        <a:xfrm>
          <a:off x="4254500" y="305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11777</xdr:rowOff>
    </xdr:from>
    <xdr:ext cx="762000" cy="259045"/>
    <xdr:sp macro="" textlink="">
      <xdr:nvSpPr>
        <xdr:cNvPr id="74" name="テキスト ボックス 73"/>
        <xdr:cNvSpPr txBox="1"/>
      </xdr:nvSpPr>
      <xdr:spPr>
        <a:xfrm>
          <a:off x="3924300" y="31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94126</xdr:rowOff>
    </xdr:from>
    <xdr:to>
      <xdr:col>3</xdr:col>
      <xdr:colOff>257175</xdr:colOff>
      <xdr:row>18</xdr:row>
      <xdr:rowOff>24276</xdr:rowOff>
    </xdr:to>
    <xdr:sp macro="" textlink="">
      <xdr:nvSpPr>
        <xdr:cNvPr id="75" name="円/楕円 74"/>
        <xdr:cNvSpPr/>
      </xdr:nvSpPr>
      <xdr:spPr bwMode="auto">
        <a:xfrm>
          <a:off x="3556000" y="3056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9053</xdr:rowOff>
    </xdr:from>
    <xdr:ext cx="762000" cy="259045"/>
    <xdr:sp macro="" textlink="">
      <xdr:nvSpPr>
        <xdr:cNvPr id="76" name="テキスト ボックス 75"/>
        <xdr:cNvSpPr txBox="1"/>
      </xdr:nvSpPr>
      <xdr:spPr>
        <a:xfrm>
          <a:off x="3225800" y="31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65818</xdr:rowOff>
    </xdr:from>
    <xdr:to>
      <xdr:col>2</xdr:col>
      <xdr:colOff>692150</xdr:colOff>
      <xdr:row>17</xdr:row>
      <xdr:rowOff>167418</xdr:rowOff>
    </xdr:to>
    <xdr:sp macro="" textlink="">
      <xdr:nvSpPr>
        <xdr:cNvPr id="77" name="円/楕円 76"/>
        <xdr:cNvSpPr/>
      </xdr:nvSpPr>
      <xdr:spPr bwMode="auto">
        <a:xfrm>
          <a:off x="2857500" y="302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152195</xdr:rowOff>
    </xdr:from>
    <xdr:ext cx="762000" cy="259045"/>
    <xdr:sp macro="" textlink="">
      <xdr:nvSpPr>
        <xdr:cNvPr id="78" name="テキスト ボックス 77"/>
        <xdr:cNvSpPr txBox="1"/>
      </xdr:nvSpPr>
      <xdr:spPr>
        <a:xfrm>
          <a:off x="2527300" y="311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228841</xdr:rowOff>
    </xdr:from>
    <xdr:to>
      <xdr:col>4</xdr:col>
      <xdr:colOff>1117600</xdr:colOff>
      <xdr:row>37</xdr:row>
      <xdr:rowOff>291706</xdr:rowOff>
    </xdr:to>
    <xdr:cxnSp macro="">
      <xdr:nvCxnSpPr>
        <xdr:cNvPr id="110" name="直線コネクタ 109"/>
        <xdr:cNvCxnSpPr/>
      </xdr:nvCxnSpPr>
      <xdr:spPr bwMode="auto">
        <a:xfrm flipV="1">
          <a:off x="5003800" y="7353541"/>
          <a:ext cx="6477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257942</xdr:rowOff>
    </xdr:from>
    <xdr:to>
      <xdr:col>4</xdr:col>
      <xdr:colOff>469900</xdr:colOff>
      <xdr:row>37</xdr:row>
      <xdr:rowOff>291706</xdr:rowOff>
    </xdr:to>
    <xdr:cxnSp macro="">
      <xdr:nvCxnSpPr>
        <xdr:cNvPr id="113" name="直線コネクタ 112"/>
        <xdr:cNvCxnSpPr/>
      </xdr:nvCxnSpPr>
      <xdr:spPr bwMode="auto">
        <a:xfrm>
          <a:off x="4305300" y="7382642"/>
          <a:ext cx="698500" cy="33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257942</xdr:rowOff>
    </xdr:from>
    <xdr:to>
      <xdr:col>3</xdr:col>
      <xdr:colOff>904875</xdr:colOff>
      <xdr:row>37</xdr:row>
      <xdr:rowOff>333540</xdr:rowOff>
    </xdr:to>
    <xdr:cxnSp macro="">
      <xdr:nvCxnSpPr>
        <xdr:cNvPr id="116" name="直線コネクタ 115"/>
        <xdr:cNvCxnSpPr/>
      </xdr:nvCxnSpPr>
      <xdr:spPr bwMode="auto">
        <a:xfrm flipV="1">
          <a:off x="3606800" y="7382642"/>
          <a:ext cx="698500" cy="75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323024</xdr:rowOff>
    </xdr:from>
    <xdr:to>
      <xdr:col>3</xdr:col>
      <xdr:colOff>206375</xdr:colOff>
      <xdr:row>37</xdr:row>
      <xdr:rowOff>333540</xdr:rowOff>
    </xdr:to>
    <xdr:cxnSp macro="">
      <xdr:nvCxnSpPr>
        <xdr:cNvPr id="119" name="直線コネクタ 118"/>
        <xdr:cNvCxnSpPr/>
      </xdr:nvCxnSpPr>
      <xdr:spPr bwMode="auto">
        <a:xfrm>
          <a:off x="2908300" y="7447724"/>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178041</xdr:rowOff>
    </xdr:from>
    <xdr:to>
      <xdr:col>5</xdr:col>
      <xdr:colOff>34925</xdr:colOff>
      <xdr:row>37</xdr:row>
      <xdr:rowOff>279641</xdr:rowOff>
    </xdr:to>
    <xdr:sp macro="" textlink="">
      <xdr:nvSpPr>
        <xdr:cNvPr id="129" name="円/楕円 128"/>
        <xdr:cNvSpPr/>
      </xdr:nvSpPr>
      <xdr:spPr bwMode="auto">
        <a:xfrm>
          <a:off x="5600700" y="730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150118</xdr:rowOff>
    </xdr:from>
    <xdr:ext cx="762000" cy="259045"/>
    <xdr:sp macro="" textlink="">
      <xdr:nvSpPr>
        <xdr:cNvPr id="130" name="人口1人当たり決算額の推移該当値テキスト445"/>
        <xdr:cNvSpPr txBox="1"/>
      </xdr:nvSpPr>
      <xdr:spPr>
        <a:xfrm>
          <a:off x="5740400" y="727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240906</xdr:rowOff>
    </xdr:from>
    <xdr:to>
      <xdr:col>4</xdr:col>
      <xdr:colOff>520700</xdr:colOff>
      <xdr:row>37</xdr:row>
      <xdr:rowOff>342506</xdr:rowOff>
    </xdr:to>
    <xdr:sp macro="" textlink="">
      <xdr:nvSpPr>
        <xdr:cNvPr id="131" name="円/楕円 130"/>
        <xdr:cNvSpPr/>
      </xdr:nvSpPr>
      <xdr:spPr bwMode="auto">
        <a:xfrm>
          <a:off x="4953000" y="7365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327283</xdr:rowOff>
    </xdr:from>
    <xdr:ext cx="736600" cy="259045"/>
    <xdr:sp macro="" textlink="">
      <xdr:nvSpPr>
        <xdr:cNvPr id="132" name="テキスト ボックス 131"/>
        <xdr:cNvSpPr txBox="1"/>
      </xdr:nvSpPr>
      <xdr:spPr>
        <a:xfrm>
          <a:off x="4622800" y="745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207142</xdr:rowOff>
    </xdr:from>
    <xdr:to>
      <xdr:col>3</xdr:col>
      <xdr:colOff>955675</xdr:colOff>
      <xdr:row>37</xdr:row>
      <xdr:rowOff>308742</xdr:rowOff>
    </xdr:to>
    <xdr:sp macro="" textlink="">
      <xdr:nvSpPr>
        <xdr:cNvPr id="133" name="円/楕円 132"/>
        <xdr:cNvSpPr/>
      </xdr:nvSpPr>
      <xdr:spPr bwMode="auto">
        <a:xfrm>
          <a:off x="4254500" y="733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293519</xdr:rowOff>
    </xdr:from>
    <xdr:ext cx="762000" cy="259045"/>
    <xdr:sp macro="" textlink="">
      <xdr:nvSpPr>
        <xdr:cNvPr id="134" name="テキスト ボックス 133"/>
        <xdr:cNvSpPr txBox="1"/>
      </xdr:nvSpPr>
      <xdr:spPr>
        <a:xfrm>
          <a:off x="3924300" y="741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282740</xdr:rowOff>
    </xdr:from>
    <xdr:to>
      <xdr:col>3</xdr:col>
      <xdr:colOff>257175</xdr:colOff>
      <xdr:row>38</xdr:row>
      <xdr:rowOff>41440</xdr:rowOff>
    </xdr:to>
    <xdr:sp macro="" textlink="">
      <xdr:nvSpPr>
        <xdr:cNvPr id="135" name="円/楕円 134"/>
        <xdr:cNvSpPr/>
      </xdr:nvSpPr>
      <xdr:spPr bwMode="auto">
        <a:xfrm>
          <a:off x="3556000" y="7407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26217</xdr:rowOff>
    </xdr:from>
    <xdr:ext cx="762000" cy="259045"/>
    <xdr:sp macro="" textlink="">
      <xdr:nvSpPr>
        <xdr:cNvPr id="136" name="テキスト ボックス 135"/>
        <xdr:cNvSpPr txBox="1"/>
      </xdr:nvSpPr>
      <xdr:spPr>
        <a:xfrm>
          <a:off x="3225800" y="749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272224</xdr:rowOff>
    </xdr:from>
    <xdr:to>
      <xdr:col>2</xdr:col>
      <xdr:colOff>692150</xdr:colOff>
      <xdr:row>38</xdr:row>
      <xdr:rowOff>30924</xdr:rowOff>
    </xdr:to>
    <xdr:sp macro="" textlink="">
      <xdr:nvSpPr>
        <xdr:cNvPr id="137" name="円/楕円 136"/>
        <xdr:cNvSpPr/>
      </xdr:nvSpPr>
      <xdr:spPr bwMode="auto">
        <a:xfrm>
          <a:off x="2857500" y="739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15701</xdr:rowOff>
    </xdr:from>
    <xdr:ext cx="762000" cy="259045"/>
    <xdr:sp macro="" textlink="">
      <xdr:nvSpPr>
        <xdr:cNvPr id="138" name="テキスト ボックス 137"/>
        <xdr:cNvSpPr txBox="1"/>
      </xdr:nvSpPr>
      <xdr:spPr>
        <a:xfrm>
          <a:off x="2527300" y="748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過去５年を通じ、ほぼ横ばいで推移しているが、平成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年度は実質単年度収支が赤字となった。平成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年度は当初予定していなかった小中学校普通教室への空調機器設置工事などの事業が重なった結果、財政調整基金を約３億円取り崩したことによるものであり、平成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稲城・府中墓苑組合への立替金などで財政調整基金を約２億円取り崩したことによるものである。今後は事業費の平準化などにより歳出を見直し、あわせて歳入の確保に努めることで健全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病院事業の医業収益の減少により、平成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年度から黒字額は減少しているものの、一般会計等及び全公営企業会計等において実質赤字は発生しなかった。今後も全会計を通じて健全財政を維持できるよう歳入確保及び歳出抑制を図る。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年度については、五省協定にかかる債務負担行為に公共施設整備基金を平成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年には充当しているが、平成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充当をしていないため、数値が上昇している。今後は小学校の新築工事や小中学校の校舎の大規模改修工事などに起債を充当していくことによる元利償還金の増が見込まれることから、実質公債費比率はある程度の水準に達するものと予想される。適債事業を見極め、義務的経費たる公債費を極力抑制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仮称</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南山小学校建設事業やその他の都市基盤整備などに伴う起債があるため、平成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将来負担比率の数値が発生している。今後も上記起債に加え、継続するＪＲ南武線の連続立体交差事業など将来負担比率は増大するものと見込まれる。適債事業を見極め、義務的経費たる公債費を極力抑制す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CQ37" sqref="CQ37:DE3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31457126</v>
      </c>
      <c r="BO4" s="379"/>
      <c r="BP4" s="379"/>
      <c r="BQ4" s="379"/>
      <c r="BR4" s="379"/>
      <c r="BS4" s="379"/>
      <c r="BT4" s="379"/>
      <c r="BU4" s="380"/>
      <c r="BV4" s="378">
        <v>34485823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4.5</v>
      </c>
      <c r="CU4" s="554"/>
      <c r="CV4" s="554"/>
      <c r="CW4" s="554"/>
      <c r="CX4" s="554"/>
      <c r="CY4" s="554"/>
      <c r="CZ4" s="554"/>
      <c r="DA4" s="555"/>
      <c r="DB4" s="553">
        <v>3.7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30506111</v>
      </c>
      <c r="BO5" s="384"/>
      <c r="BP5" s="384"/>
      <c r="BQ5" s="384"/>
      <c r="BR5" s="384"/>
      <c r="BS5" s="384"/>
      <c r="BT5" s="384"/>
      <c r="BU5" s="385"/>
      <c r="BV5" s="383">
        <v>33492126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84.1</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951015</v>
      </c>
      <c r="BO6" s="384"/>
      <c r="BP6" s="384"/>
      <c r="BQ6" s="384"/>
      <c r="BR6" s="384"/>
      <c r="BS6" s="384"/>
      <c r="BT6" s="384"/>
      <c r="BU6" s="385"/>
      <c r="BV6" s="383">
        <v>993697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91.2</v>
      </c>
      <c r="CU6" s="528"/>
      <c r="CV6" s="528"/>
      <c r="CW6" s="528"/>
      <c r="CX6" s="528"/>
      <c r="CY6" s="528"/>
      <c r="CZ6" s="528"/>
      <c r="DA6" s="529"/>
      <c r="DB6" s="527">
        <v>90.1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205489</v>
      </c>
      <c r="BO7" s="384"/>
      <c r="BP7" s="384"/>
      <c r="BQ7" s="384"/>
      <c r="BR7" s="384"/>
      <c r="BS7" s="384"/>
      <c r="BT7" s="384"/>
      <c r="BU7" s="385"/>
      <c r="BV7" s="383">
        <v>382193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16647485</v>
      </c>
      <c r="CU7" s="384"/>
      <c r="CV7" s="384"/>
      <c r="CW7" s="384"/>
      <c r="CX7" s="384"/>
      <c r="CY7" s="384"/>
      <c r="CZ7" s="384"/>
      <c r="DA7" s="385"/>
      <c r="DB7" s="383">
        <v>16618179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745526</v>
      </c>
      <c r="BO8" s="384"/>
      <c r="BP8" s="384"/>
      <c r="BQ8" s="384"/>
      <c r="BR8" s="384"/>
      <c r="BS8" s="384"/>
      <c r="BT8" s="384"/>
      <c r="BU8" s="385"/>
      <c r="BV8" s="383">
        <v>611504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v>
      </c>
      <c r="CU8" s="491"/>
      <c r="CV8" s="491"/>
      <c r="CW8" s="491"/>
      <c r="CX8" s="491"/>
      <c r="CY8" s="491"/>
      <c r="CZ8" s="491"/>
      <c r="DA8" s="492"/>
      <c r="DB8" s="490">
        <v>0.9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84835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134022</v>
      </c>
      <c r="BO9" s="384"/>
      <c r="BP9" s="384"/>
      <c r="BQ9" s="384"/>
      <c r="BR9" s="384"/>
      <c r="BS9" s="384"/>
      <c r="BT9" s="384"/>
      <c r="BU9" s="385"/>
      <c r="BV9" s="383">
        <v>-35103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8.9</v>
      </c>
      <c r="CU9" s="354"/>
      <c r="CV9" s="354"/>
      <c r="CW9" s="354"/>
      <c r="CX9" s="354"/>
      <c r="CY9" s="354"/>
      <c r="CZ9" s="354"/>
      <c r="DA9" s="355"/>
      <c r="DB9" s="353">
        <v>8.5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76492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98268</v>
      </c>
      <c r="BO10" s="384"/>
      <c r="BP10" s="384"/>
      <c r="BQ10" s="384"/>
      <c r="BR10" s="384"/>
      <c r="BS10" s="384"/>
      <c r="BT10" s="384"/>
      <c r="BU10" s="385"/>
      <c r="BV10" s="383">
        <v>112077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86169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25756</v>
      </c>
      <c r="BO12" s="384"/>
      <c r="BP12" s="384"/>
      <c r="BQ12" s="384"/>
      <c r="BR12" s="384"/>
      <c r="BS12" s="384"/>
      <c r="BT12" s="384"/>
      <c r="BU12" s="385"/>
      <c r="BV12" s="383">
        <v>199120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85087</v>
      </c>
      <c r="S13" s="483"/>
      <c r="T13" s="483"/>
      <c r="U13" s="483"/>
      <c r="V13" s="484"/>
      <c r="W13" s="470" t="s">
        <v>123</v>
      </c>
      <c r="X13" s="396"/>
      <c r="Y13" s="396"/>
      <c r="Z13" s="396"/>
      <c r="AA13" s="396"/>
      <c r="AB13" s="397"/>
      <c r="AC13" s="359">
        <v>485</v>
      </c>
      <c r="AD13" s="360"/>
      <c r="AE13" s="360"/>
      <c r="AF13" s="360"/>
      <c r="AG13" s="361"/>
      <c r="AH13" s="359">
        <v>574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206534</v>
      </c>
      <c r="BO13" s="384"/>
      <c r="BP13" s="384"/>
      <c r="BQ13" s="384"/>
      <c r="BR13" s="384"/>
      <c r="BS13" s="384"/>
      <c r="BT13" s="384"/>
      <c r="BU13" s="385"/>
      <c r="BV13" s="383">
        <v>-122146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2.4</v>
      </c>
      <c r="CU13" s="354"/>
      <c r="CV13" s="354"/>
      <c r="CW13" s="354"/>
      <c r="CX13" s="354"/>
      <c r="CY13" s="354"/>
      <c r="CZ13" s="354"/>
      <c r="DA13" s="355"/>
      <c r="DB13" s="353">
        <v>1.5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85841</v>
      </c>
      <c r="S14" s="483"/>
      <c r="T14" s="483"/>
      <c r="U14" s="483"/>
      <c r="V14" s="484"/>
      <c r="W14" s="485"/>
      <c r="X14" s="399"/>
      <c r="Y14" s="399"/>
      <c r="Z14" s="399"/>
      <c r="AA14" s="399"/>
      <c r="AB14" s="400"/>
      <c r="AC14" s="475">
        <v>1.4</v>
      </c>
      <c r="AD14" s="476"/>
      <c r="AE14" s="476"/>
      <c r="AF14" s="476"/>
      <c r="AG14" s="477"/>
      <c r="AH14" s="475">
        <v>1.5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9.3000000000000007</v>
      </c>
      <c r="CU14" s="454"/>
      <c r="CV14" s="454"/>
      <c r="CW14" s="454"/>
      <c r="CX14" s="454"/>
      <c r="CY14" s="454"/>
      <c r="CZ14" s="454"/>
      <c r="DA14" s="455"/>
      <c r="DB14" s="486">
        <v>14.1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84771</v>
      </c>
      <c r="S15" s="483"/>
      <c r="T15" s="483"/>
      <c r="U15" s="483"/>
      <c r="V15" s="484"/>
      <c r="W15" s="470" t="s">
        <v>130</v>
      </c>
      <c r="X15" s="396"/>
      <c r="Y15" s="396"/>
      <c r="Z15" s="396"/>
      <c r="AA15" s="396"/>
      <c r="AB15" s="397"/>
      <c r="AC15" s="359">
        <v>7265</v>
      </c>
      <c r="AD15" s="360"/>
      <c r="AE15" s="360"/>
      <c r="AF15" s="360"/>
      <c r="AG15" s="361"/>
      <c r="AH15" s="359">
        <v>8207</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10808978</v>
      </c>
      <c r="BO15" s="379"/>
      <c r="BP15" s="379"/>
      <c r="BQ15" s="379"/>
      <c r="BR15" s="379"/>
      <c r="BS15" s="379"/>
      <c r="BT15" s="379"/>
      <c r="BU15" s="380"/>
      <c r="BV15" s="378">
        <v>10750989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20.5</v>
      </c>
      <c r="AD16" s="476"/>
      <c r="AE16" s="476"/>
      <c r="AF16" s="476"/>
      <c r="AG16" s="477"/>
      <c r="AH16" s="475">
        <v>22.1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11948397</v>
      </c>
      <c r="BO16" s="384"/>
      <c r="BP16" s="384"/>
      <c r="BQ16" s="384"/>
      <c r="BR16" s="384"/>
      <c r="BS16" s="384"/>
      <c r="BT16" s="384"/>
      <c r="BU16" s="385"/>
      <c r="BV16" s="383">
        <v>11998823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27674</v>
      </c>
      <c r="AD17" s="360"/>
      <c r="AE17" s="360"/>
      <c r="AF17" s="360"/>
      <c r="AG17" s="361"/>
      <c r="AH17" s="359">
        <v>27243</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14157338</v>
      </c>
      <c r="BO17" s="384"/>
      <c r="BP17" s="384"/>
      <c r="BQ17" s="384"/>
      <c r="BR17" s="384"/>
      <c r="BS17" s="384"/>
      <c r="BT17" s="384"/>
      <c r="BU17" s="385"/>
      <c r="BV17" s="383">
        <v>14063445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17.97</v>
      </c>
      <c r="M18" s="446"/>
      <c r="N18" s="446"/>
      <c r="O18" s="446"/>
      <c r="P18" s="446"/>
      <c r="Q18" s="446"/>
      <c r="R18" s="447"/>
      <c r="S18" s="447"/>
      <c r="T18" s="447"/>
      <c r="U18" s="447"/>
      <c r="V18" s="448"/>
      <c r="W18" s="462"/>
      <c r="X18" s="463"/>
      <c r="Y18" s="463"/>
      <c r="Z18" s="463"/>
      <c r="AA18" s="463"/>
      <c r="AB18" s="471"/>
      <c r="AC18" s="347">
        <v>78.099999999999994</v>
      </c>
      <c r="AD18" s="348"/>
      <c r="AE18" s="348"/>
      <c r="AF18" s="348"/>
      <c r="AG18" s="449"/>
      <c r="AH18" s="347">
        <v>73.400000000000006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14602795</v>
      </c>
      <c r="BO18" s="384"/>
      <c r="BP18" s="384"/>
      <c r="BQ18" s="384"/>
      <c r="BR18" s="384"/>
      <c r="BS18" s="384"/>
      <c r="BT18" s="384"/>
      <c r="BU18" s="385"/>
      <c r="BV18" s="383">
        <v>14120472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4721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19869397</v>
      </c>
      <c r="BO19" s="384"/>
      <c r="BP19" s="384"/>
      <c r="BQ19" s="384"/>
      <c r="BR19" s="384"/>
      <c r="BS19" s="384"/>
      <c r="BT19" s="384"/>
      <c r="BU19" s="385"/>
      <c r="BV19" s="383">
        <v>20535672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34842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19986443</v>
      </c>
      <c r="BO23" s="384"/>
      <c r="BP23" s="384"/>
      <c r="BQ23" s="384"/>
      <c r="BR23" s="384"/>
      <c r="BS23" s="384"/>
      <c r="BT23" s="384"/>
      <c r="BU23" s="385"/>
      <c r="BV23" s="383">
        <v>19484996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8540</v>
      </c>
      <c r="R24" s="360"/>
      <c r="S24" s="360"/>
      <c r="T24" s="360"/>
      <c r="U24" s="360"/>
      <c r="V24" s="361"/>
      <c r="W24" s="425"/>
      <c r="X24" s="416"/>
      <c r="Y24" s="417"/>
      <c r="Z24" s="356" t="s">
        <v>153</v>
      </c>
      <c r="AA24" s="357"/>
      <c r="AB24" s="357"/>
      <c r="AC24" s="357"/>
      <c r="AD24" s="357"/>
      <c r="AE24" s="357"/>
      <c r="AF24" s="357"/>
      <c r="AG24" s="358"/>
      <c r="AH24" s="359">
        <v>498</v>
      </c>
      <c r="AI24" s="360"/>
      <c r="AJ24" s="360"/>
      <c r="AK24" s="360"/>
      <c r="AL24" s="361"/>
      <c r="AM24" s="359">
        <v>1558740</v>
      </c>
      <c r="AN24" s="360"/>
      <c r="AO24" s="360"/>
      <c r="AP24" s="360"/>
      <c r="AQ24" s="360"/>
      <c r="AR24" s="361"/>
      <c r="AS24" s="359">
        <v>3130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15755850</v>
      </c>
      <c r="BO24" s="384"/>
      <c r="BP24" s="384"/>
      <c r="BQ24" s="384"/>
      <c r="BR24" s="384"/>
      <c r="BS24" s="384"/>
      <c r="BT24" s="384"/>
      <c r="BU24" s="385"/>
      <c r="BV24" s="383">
        <v>15347777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7400</v>
      </c>
      <c r="R25" s="360"/>
      <c r="S25" s="360"/>
      <c r="T25" s="360"/>
      <c r="U25" s="360"/>
      <c r="V25" s="361"/>
      <c r="W25" s="425"/>
      <c r="X25" s="416"/>
      <c r="Y25" s="417"/>
      <c r="Z25" s="356" t="s">
        <v>156</v>
      </c>
      <c r="AA25" s="357"/>
      <c r="AB25" s="357"/>
      <c r="AC25" s="357"/>
      <c r="AD25" s="357"/>
      <c r="AE25" s="357"/>
      <c r="AF25" s="357"/>
      <c r="AG25" s="358"/>
      <c r="AH25" s="359">
        <v>87</v>
      </c>
      <c r="AI25" s="360"/>
      <c r="AJ25" s="360"/>
      <c r="AK25" s="360"/>
      <c r="AL25" s="361"/>
      <c r="AM25" s="359">
        <v>257955</v>
      </c>
      <c r="AN25" s="360"/>
      <c r="AO25" s="360"/>
      <c r="AP25" s="360"/>
      <c r="AQ25" s="360"/>
      <c r="AR25" s="361"/>
      <c r="AS25" s="359">
        <v>2965</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32108992</v>
      </c>
      <c r="BO25" s="379"/>
      <c r="BP25" s="379"/>
      <c r="BQ25" s="379"/>
      <c r="BR25" s="379"/>
      <c r="BS25" s="379"/>
      <c r="BT25" s="379"/>
      <c r="BU25" s="380"/>
      <c r="BV25" s="378">
        <v>25222798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6950</v>
      </c>
      <c r="R26" s="360"/>
      <c r="S26" s="360"/>
      <c r="T26" s="360"/>
      <c r="U26" s="360"/>
      <c r="V26" s="361"/>
      <c r="W26" s="425"/>
      <c r="X26" s="416"/>
      <c r="Y26" s="417"/>
      <c r="Z26" s="356" t="s">
        <v>159</v>
      </c>
      <c r="AA26" s="436"/>
      <c r="AB26" s="436"/>
      <c r="AC26" s="436"/>
      <c r="AD26" s="436"/>
      <c r="AE26" s="436"/>
      <c r="AF26" s="436"/>
      <c r="AG26" s="437"/>
      <c r="AH26" s="359">
        <v>21</v>
      </c>
      <c r="AI26" s="360"/>
      <c r="AJ26" s="360"/>
      <c r="AK26" s="360"/>
      <c r="AL26" s="361"/>
      <c r="AM26" s="359">
        <v>69594</v>
      </c>
      <c r="AN26" s="360"/>
      <c r="AO26" s="360"/>
      <c r="AP26" s="360"/>
      <c r="AQ26" s="360"/>
      <c r="AR26" s="361"/>
      <c r="AS26" s="359">
        <v>3314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20000</v>
      </c>
      <c r="BO26" s="384"/>
      <c r="BP26" s="384"/>
      <c r="BQ26" s="384"/>
      <c r="BR26" s="384"/>
      <c r="BS26" s="384"/>
      <c r="BT26" s="384"/>
      <c r="BU26" s="385"/>
      <c r="BV26" s="383">
        <v>20000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4980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v>9132</v>
      </c>
      <c r="AN27" s="360"/>
      <c r="AO27" s="360"/>
      <c r="AP27" s="360"/>
      <c r="AQ27" s="360"/>
      <c r="AR27" s="361"/>
      <c r="AS27" s="359">
        <v>4566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4540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3816786</v>
      </c>
      <c r="BO28" s="379"/>
      <c r="BP28" s="379"/>
      <c r="BQ28" s="379"/>
      <c r="BR28" s="379"/>
      <c r="BS28" s="379"/>
      <c r="BT28" s="379"/>
      <c r="BU28" s="380"/>
      <c r="BV28" s="378">
        <v>3744274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20</v>
      </c>
      <c r="M29" s="360"/>
      <c r="N29" s="360"/>
      <c r="O29" s="360"/>
      <c r="P29" s="361"/>
      <c r="Q29" s="359">
        <v>4240</v>
      </c>
      <c r="R29" s="360"/>
      <c r="S29" s="360"/>
      <c r="T29" s="360"/>
      <c r="U29" s="360"/>
      <c r="V29" s="361"/>
      <c r="W29" s="425"/>
      <c r="X29" s="416"/>
      <c r="Y29" s="417"/>
      <c r="Z29" s="356" t="s">
        <v>169</v>
      </c>
      <c r="AA29" s="357"/>
      <c r="AB29" s="357"/>
      <c r="AC29" s="357"/>
      <c r="AD29" s="357"/>
      <c r="AE29" s="357"/>
      <c r="AF29" s="357"/>
      <c r="AG29" s="358"/>
      <c r="AH29" s="359">
        <v>500</v>
      </c>
      <c r="AI29" s="360"/>
      <c r="AJ29" s="360"/>
      <c r="AK29" s="360"/>
      <c r="AL29" s="361"/>
      <c r="AM29" s="359">
        <v>1567872</v>
      </c>
      <c r="AN29" s="360"/>
      <c r="AO29" s="360"/>
      <c r="AP29" s="360"/>
      <c r="AQ29" s="360"/>
      <c r="AR29" s="361"/>
      <c r="AS29" s="359">
        <v>3136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5236185</v>
      </c>
      <c r="BO30" s="387"/>
      <c r="BP30" s="387"/>
      <c r="BQ30" s="387"/>
      <c r="BR30" s="387"/>
      <c r="BS30" s="387"/>
      <c r="BT30" s="387"/>
      <c r="BU30" s="388"/>
      <c r="BV30" s="386">
        <v>5027651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東京たま広域資源循環組合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稲城市土地開発公社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南多摩斎場組合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多摩川衛生組合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東京都市町村議会議員公務災害補償等組合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東京都三市収益事業組合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東京市町村総合事務組合（一般会計）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東京市町村総合事務組合（交通災害共済事業特別会計分）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東京都市町村職員退職手当組合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東京都後期高齢者医療広域連合（一般会計）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東京都後期高齢者医療広域連合（後期高齢者医療特別会計）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J21" zoomScaleSheetLayoutView="100" workbookViewId="0">
      <selection activeCell="B1" sqref="B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16944</v>
      </c>
      <c r="J41" s="83">
        <v>16846</v>
      </c>
      <c r="K41" s="83">
        <v>17127</v>
      </c>
      <c r="L41" s="83">
        <v>19485</v>
      </c>
      <c r="M41" s="84">
        <v>19986</v>
      </c>
    </row>
    <row r="42" spans="2:13" ht="27.75" customHeight="1">
      <c r="B42" s="1169"/>
      <c r="C42" s="1170"/>
      <c r="D42" s="85"/>
      <c r="E42" s="1173" t="s">
        <v>26</v>
      </c>
      <c r="F42" s="1173"/>
      <c r="G42" s="1173"/>
      <c r="H42" s="1174"/>
      <c r="I42" s="86">
        <v>13533</v>
      </c>
      <c r="J42" s="87">
        <v>12745</v>
      </c>
      <c r="K42" s="87">
        <v>12103</v>
      </c>
      <c r="L42" s="87">
        <v>11206</v>
      </c>
      <c r="M42" s="88">
        <v>10360</v>
      </c>
    </row>
    <row r="43" spans="2:13" ht="27.75" customHeight="1">
      <c r="B43" s="1169"/>
      <c r="C43" s="1170"/>
      <c r="D43" s="85"/>
      <c r="E43" s="1173" t="s">
        <v>27</v>
      </c>
      <c r="F43" s="1173"/>
      <c r="G43" s="1173"/>
      <c r="H43" s="1174"/>
      <c r="I43" s="86">
        <v>7978</v>
      </c>
      <c r="J43" s="87">
        <v>7812</v>
      </c>
      <c r="K43" s="87">
        <v>7559</v>
      </c>
      <c r="L43" s="87">
        <v>6982</v>
      </c>
      <c r="M43" s="88">
        <v>6355</v>
      </c>
    </row>
    <row r="44" spans="2:13" ht="27.75" customHeight="1">
      <c r="B44" s="1169"/>
      <c r="C44" s="1170"/>
      <c r="D44" s="85"/>
      <c r="E44" s="1173" t="s">
        <v>28</v>
      </c>
      <c r="F44" s="1173"/>
      <c r="G44" s="1173"/>
      <c r="H44" s="1174"/>
      <c r="I44" s="86">
        <v>1103</v>
      </c>
      <c r="J44" s="87">
        <v>664</v>
      </c>
      <c r="K44" s="87">
        <v>314</v>
      </c>
      <c r="L44" s="87">
        <v>151</v>
      </c>
      <c r="M44" s="88">
        <v>128</v>
      </c>
    </row>
    <row r="45" spans="2:13" ht="27.75" customHeight="1">
      <c r="B45" s="1169"/>
      <c r="C45" s="1170"/>
      <c r="D45" s="85"/>
      <c r="E45" s="1173" t="s">
        <v>29</v>
      </c>
      <c r="F45" s="1173"/>
      <c r="G45" s="1173"/>
      <c r="H45" s="1174"/>
      <c r="I45" s="86">
        <v>3811</v>
      </c>
      <c r="J45" s="87">
        <v>3420</v>
      </c>
      <c r="K45" s="87">
        <v>3079</v>
      </c>
      <c r="L45" s="87">
        <v>2960</v>
      </c>
      <c r="M45" s="88">
        <v>2664</v>
      </c>
    </row>
    <row r="46" spans="2:13" ht="27.75" customHeight="1">
      <c r="B46" s="1169"/>
      <c r="C46" s="1170"/>
      <c r="D46" s="85"/>
      <c r="E46" s="1173" t="s">
        <v>30</v>
      </c>
      <c r="F46" s="1173"/>
      <c r="G46" s="1173"/>
      <c r="H46" s="1174"/>
      <c r="I46" s="86" t="s">
        <v>474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10488</v>
      </c>
      <c r="J49" s="87">
        <v>10424</v>
      </c>
      <c r="K49" s="87">
        <v>9526</v>
      </c>
      <c r="L49" s="87">
        <v>9354</v>
      </c>
      <c r="M49" s="88">
        <v>9629</v>
      </c>
    </row>
    <row r="50" spans="2:13" ht="27.75" customHeight="1">
      <c r="B50" s="1169"/>
      <c r="C50" s="1170"/>
      <c r="D50" s="85"/>
      <c r="E50" s="1173" t="s">
        <v>35</v>
      </c>
      <c r="F50" s="1173"/>
      <c r="G50" s="1173"/>
      <c r="H50" s="1174"/>
      <c r="I50" s="86">
        <v>13596</v>
      </c>
      <c r="J50" s="87">
        <v>10682</v>
      </c>
      <c r="K50" s="87">
        <v>9998</v>
      </c>
      <c r="L50" s="87">
        <v>8776</v>
      </c>
      <c r="M50" s="88">
        <v>7768</v>
      </c>
    </row>
    <row r="51" spans="2:13" ht="27.75" customHeight="1">
      <c r="B51" s="1171"/>
      <c r="C51" s="1172"/>
      <c r="D51" s="85"/>
      <c r="E51" s="1173" t="s">
        <v>36</v>
      </c>
      <c r="F51" s="1173"/>
      <c r="G51" s="1173"/>
      <c r="H51" s="1174"/>
      <c r="I51" s="86">
        <v>20756</v>
      </c>
      <c r="J51" s="87">
        <v>20868</v>
      </c>
      <c r="K51" s="87">
        <v>20766</v>
      </c>
      <c r="L51" s="87">
        <v>20579</v>
      </c>
      <c r="M51" s="88">
        <v>20716</v>
      </c>
    </row>
    <row r="52" spans="2:13" ht="27.75" customHeight="1" thickBot="1">
      <c r="B52" s="1175" t="s">
        <v>37</v>
      </c>
      <c r="C52" s="1176"/>
      <c r="D52" s="90"/>
      <c r="E52" s="1177" t="s">
        <v>38</v>
      </c>
      <c r="F52" s="1177"/>
      <c r="G52" s="1177"/>
      <c r="H52" s="1178"/>
      <c r="I52" s="91">
        <v>-1471</v>
      </c>
      <c r="J52" s="92">
        <v>-488</v>
      </c>
      <c r="K52" s="92">
        <v>-107</v>
      </c>
      <c r="L52" s="92">
        <v>2074</v>
      </c>
      <c r="M52" s="93">
        <v>1381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60201</v>
      </c>
      <c r="E3" s="116"/>
      <c r="F3" s="117">
        <v>38558</v>
      </c>
      <c r="G3" s="118"/>
      <c r="H3" s="119"/>
    </row>
    <row r="4" spans="1:8">
      <c r="A4" s="120"/>
      <c r="B4" s="121"/>
      <c r="C4" s="122"/>
      <c r="D4" s="123">
        <v>48573</v>
      </c>
      <c r="E4" s="124"/>
      <c r="F4" s="125">
        <v>24217</v>
      </c>
      <c r="G4" s="126"/>
      <c r="H4" s="127"/>
    </row>
    <row r="5" spans="1:8">
      <c r="A5" s="108" t="s">
        <v>507</v>
      </c>
      <c r="B5" s="113"/>
      <c r="C5" s="114"/>
      <c r="D5" s="115">
        <v>71541</v>
      </c>
      <c r="E5" s="116"/>
      <c r="F5" s="117">
        <v>40203</v>
      </c>
      <c r="G5" s="118"/>
      <c r="H5" s="119"/>
    </row>
    <row r="6" spans="1:8">
      <c r="A6" s="120"/>
      <c r="B6" s="121"/>
      <c r="C6" s="122"/>
      <c r="D6" s="123">
        <v>50661</v>
      </c>
      <c r="E6" s="124"/>
      <c r="F6" s="125">
        <v>23352</v>
      </c>
      <c r="G6" s="126"/>
      <c r="H6" s="127"/>
    </row>
    <row r="7" spans="1:8">
      <c r="A7" s="108" t="s">
        <v>508</v>
      </c>
      <c r="B7" s="113"/>
      <c r="C7" s="114"/>
      <c r="D7" s="115">
        <v>101866</v>
      </c>
      <c r="E7" s="116"/>
      <c r="F7" s="117">
        <v>47569</v>
      </c>
      <c r="G7" s="118"/>
      <c r="H7" s="119"/>
    </row>
    <row r="8" spans="1:8">
      <c r="A8" s="120"/>
      <c r="B8" s="121"/>
      <c r="C8" s="122"/>
      <c r="D8" s="123">
        <v>67150</v>
      </c>
      <c r="E8" s="124"/>
      <c r="F8" s="125">
        <v>26255</v>
      </c>
      <c r="G8" s="126"/>
      <c r="H8" s="127"/>
    </row>
    <row r="9" spans="1:8">
      <c r="A9" s="108" t="s">
        <v>509</v>
      </c>
      <c r="B9" s="113"/>
      <c r="C9" s="114"/>
      <c r="D9" s="115">
        <v>108279</v>
      </c>
      <c r="E9" s="116"/>
      <c r="F9" s="117">
        <v>50880</v>
      </c>
      <c r="G9" s="118"/>
      <c r="H9" s="119"/>
    </row>
    <row r="10" spans="1:8">
      <c r="A10" s="120"/>
      <c r="B10" s="121"/>
      <c r="C10" s="122"/>
      <c r="D10" s="123">
        <v>90833</v>
      </c>
      <c r="E10" s="124"/>
      <c r="F10" s="125">
        <v>26879</v>
      </c>
      <c r="G10" s="126"/>
      <c r="H10" s="127"/>
    </row>
    <row r="11" spans="1:8">
      <c r="A11" s="108" t="s">
        <v>510</v>
      </c>
      <c r="B11" s="113"/>
      <c r="C11" s="114"/>
      <c r="D11" s="115">
        <v>68324</v>
      </c>
      <c r="E11" s="116"/>
      <c r="F11" s="117">
        <v>63956</v>
      </c>
      <c r="G11" s="118"/>
      <c r="H11" s="119"/>
    </row>
    <row r="12" spans="1:8">
      <c r="A12" s="120"/>
      <c r="B12" s="121"/>
      <c r="C12" s="128"/>
      <c r="D12" s="123">
        <v>51219</v>
      </c>
      <c r="E12" s="124"/>
      <c r="F12" s="125">
        <v>29239</v>
      </c>
      <c r="G12" s="126"/>
      <c r="H12" s="127"/>
    </row>
    <row r="13" spans="1:8">
      <c r="A13" s="108"/>
      <c r="B13" s="113"/>
      <c r="C13" s="129"/>
      <c r="D13" s="130">
        <v>82042</v>
      </c>
      <c r="E13" s="131"/>
      <c r="F13" s="132">
        <v>48233</v>
      </c>
      <c r="G13" s="133"/>
      <c r="H13" s="119"/>
    </row>
    <row r="14" spans="1:8">
      <c r="A14" s="120"/>
      <c r="B14" s="121"/>
      <c r="C14" s="122"/>
      <c r="D14" s="123">
        <v>61687</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4.3600000000000003</v>
      </c>
      <c r="C19" s="134">
        <f>ROUND(VALUE(SUBSTITUTE(実質収支比率等に係る経年分析!G$48,"▲","-")),2)</f>
        <v>4.05</v>
      </c>
      <c r="D19" s="134">
        <f>ROUND(VALUE(SUBSTITUTE(実質収支比率等に係る経年分析!H$48,"▲","-")),2)</f>
        <v>3.95</v>
      </c>
      <c r="E19" s="134">
        <f>ROUND(VALUE(SUBSTITUTE(実質収支比率等に係る経年分析!I$48,"▲","-")),2)</f>
        <v>3.68</v>
      </c>
      <c r="F19" s="134">
        <f>ROUND(VALUE(SUBSTITUTE(実質収支比率等に係る経年分析!J$48,"▲","-")),2)</f>
        <v>4.4800000000000004</v>
      </c>
    </row>
    <row r="20" spans="1:11">
      <c r="A20" s="134" t="s">
        <v>43</v>
      </c>
      <c r="B20" s="134">
        <f>ROUND(VALUE(SUBSTITUTE(実質収支比率等に係る経年分析!F$47,"▲","-")),2)</f>
        <v>21.53</v>
      </c>
      <c r="C20" s="134">
        <f>ROUND(VALUE(SUBSTITUTE(実質収支比率等に係る経年分析!G$47,"▲","-")),2)</f>
        <v>24.84</v>
      </c>
      <c r="D20" s="134">
        <f>ROUND(VALUE(SUBSTITUTE(実質収支比率等に係る経年分析!H$47,"▲","-")),2)</f>
        <v>23.4</v>
      </c>
      <c r="E20" s="134">
        <f>ROUND(VALUE(SUBSTITUTE(実質収支比率等に係る経年分析!I$47,"▲","-")),2)</f>
        <v>22.53</v>
      </c>
      <c r="F20" s="134">
        <f>ROUND(VALUE(SUBSTITUTE(実質収支比率等に係る経年分析!J$47,"▲","-")),2)</f>
        <v>22.93</v>
      </c>
    </row>
    <row r="21" spans="1:11">
      <c r="A21" s="134" t="s">
        <v>44</v>
      </c>
      <c r="B21" s="134">
        <f>IF(ISNUMBER(VALUE(SUBSTITUTE(実質収支比率等に係る経年分析!F$49,"▲","-"))),ROUND(VALUE(SUBSTITUTE(実質収支比率等に係る経年分析!F$49,"▲","-")),2),NA())</f>
        <v>1.9</v>
      </c>
      <c r="C21" s="134">
        <f>IF(ISNUMBER(VALUE(SUBSTITUTE(実質収支比率等に係る経年分析!G$49,"▲","-"))),ROUND(VALUE(SUBSTITUTE(実質収支比率等に係る経年分析!G$49,"▲","-")),2),NA())</f>
        <v>3.72</v>
      </c>
      <c r="D21" s="134">
        <f>IF(ISNUMBER(VALUE(SUBSTITUTE(実質収支比率等に係る経年分析!H$49,"▲","-"))),ROUND(VALUE(SUBSTITUTE(実質収支比率等に係る経年分析!H$49,"▲","-")),2),NA())</f>
        <v>-1.37</v>
      </c>
      <c r="E21" s="134">
        <f>IF(ISNUMBER(VALUE(SUBSTITUTE(実質収支比率等に係る経年分析!I$49,"▲","-"))),ROUND(VALUE(SUBSTITUTE(実質収支比率等に係る経年分析!I$49,"▲","-")),2),NA())</f>
        <v>-0.74</v>
      </c>
      <c r="F21" s="134">
        <f>IF(ISNUMBER(VALUE(SUBSTITUTE(実質収支比率等に係る経年分析!J$49,"▲","-"))),ROUND(VALUE(SUBSTITUTE(実質収支比率等に係る経年分析!J$49,"▲","-")),2),NA())</f>
        <v>1.24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1.1499999999999999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0.56000000000000005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4.3600000000000003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4.4800000000000004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19.399999999999999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8.9499999999999993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4.9400000000000004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2725</v>
      </c>
      <c r="E42" s="136"/>
      <c r="F42" s="136"/>
      <c r="G42" s="136">
        <f>'実質公債費比率（分子）の構造'!L$52</f>
        <v>2671</v>
      </c>
      <c r="H42" s="136"/>
      <c r="I42" s="136"/>
      <c r="J42" s="136">
        <f>'実質公債費比率（分子）の構造'!M$52</f>
        <v>2508</v>
      </c>
      <c r="K42" s="136"/>
      <c r="L42" s="136"/>
      <c r="M42" s="136">
        <f>'実質公債費比率（分子）の構造'!N$52</f>
        <v>2407</v>
      </c>
      <c r="N42" s="136"/>
      <c r="O42" s="136"/>
      <c r="P42" s="136">
        <f>'実質公債費比率（分子）の構造'!O$52</f>
        <v>2429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116</v>
      </c>
      <c r="C44" s="136"/>
      <c r="D44" s="136"/>
      <c r="E44" s="136">
        <f>'実質公債費比率（分子）の構造'!L$50</f>
        <v>179</v>
      </c>
      <c r="F44" s="136"/>
      <c r="G44" s="136"/>
      <c r="H44" s="136">
        <f>'実質公債費比率（分子）の構造'!M$50</f>
        <v>415</v>
      </c>
      <c r="I44" s="136"/>
      <c r="J44" s="136"/>
      <c r="K44" s="136">
        <f>'実質公債費比率（分子）の構造'!N$50</f>
        <v>260</v>
      </c>
      <c r="L44" s="136"/>
      <c r="M44" s="136"/>
      <c r="N44" s="136">
        <f>'実質公債費比率（分子）の構造'!O$50</f>
        <v>477</v>
      </c>
      <c r="O44" s="136"/>
      <c r="P44" s="136"/>
    </row>
    <row r="45" spans="1:16">
      <c r="A45" s="136" t="s">
        <v>54</v>
      </c>
      <c r="B45" s="136">
        <f>'実質公債費比率（分子）の構造'!K$49</f>
        <v>223</v>
      </c>
      <c r="C45" s="136"/>
      <c r="D45" s="136"/>
      <c r="E45" s="136">
        <f>'実質公債費比率（分子）の構造'!L$49</f>
        <v>147</v>
      </c>
      <c r="F45" s="136"/>
      <c r="G45" s="136"/>
      <c r="H45" s="136">
        <f>'実質公債費比率（分子）の構造'!M$49</f>
        <v>79</v>
      </c>
      <c r="I45" s="136"/>
      <c r="J45" s="136"/>
      <c r="K45" s="136">
        <f>'実質公債費比率（分子）の構造'!N$49</f>
        <v>11</v>
      </c>
      <c r="L45" s="136"/>
      <c r="M45" s="136"/>
      <c r="N45" s="136">
        <f>'実質公債費比率（分子）の構造'!O$49</f>
        <v>4</v>
      </c>
      <c r="O45" s="136"/>
      <c r="P45" s="136"/>
    </row>
    <row r="46" spans="1:16">
      <c r="A46" s="136" t="s">
        <v>55</v>
      </c>
      <c r="B46" s="136">
        <f>'実質公債費比率（分子）の構造'!K$48</f>
        <v>462</v>
      </c>
      <c r="C46" s="136"/>
      <c r="D46" s="136"/>
      <c r="E46" s="136">
        <f>'実質公債費比率（分子）の構造'!L$48</f>
        <v>467</v>
      </c>
      <c r="F46" s="136"/>
      <c r="G46" s="136"/>
      <c r="H46" s="136">
        <f>'実質公債費比率（分子）の構造'!M$48</f>
        <v>425</v>
      </c>
      <c r="I46" s="136"/>
      <c r="J46" s="136"/>
      <c r="K46" s="136">
        <f>'実質公債費比率（分子）の構造'!N$48</f>
        <v>405</v>
      </c>
      <c r="L46" s="136"/>
      <c r="M46" s="136"/>
      <c r="N46" s="136">
        <f>'実質公債費比率（分子）の構造'!O$48</f>
        <v>423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2041</v>
      </c>
      <c r="C49" s="136"/>
      <c r="D49" s="136"/>
      <c r="E49" s="136">
        <f>'実質公債費比率（分子）の構造'!L$45</f>
        <v>1960</v>
      </c>
      <c r="F49" s="136"/>
      <c r="G49" s="136"/>
      <c r="H49" s="136">
        <f>'実質公債費比率（分子）の構造'!M$45</f>
        <v>1952</v>
      </c>
      <c r="I49" s="136"/>
      <c r="J49" s="136"/>
      <c r="K49" s="136">
        <f>'実質公債費比率（分子）の構造'!N$45</f>
        <v>1971</v>
      </c>
      <c r="L49" s="136"/>
      <c r="M49" s="136"/>
      <c r="N49" s="136">
        <f>'実質公債費比率（分子）の構造'!O$45</f>
        <v>2003</v>
      </c>
      <c r="O49" s="136"/>
      <c r="P49" s="136"/>
    </row>
    <row r="50" spans="1:16">
      <c r="A50" s="136" t="s">
        <v>59</v>
      </c>
      <c r="B50" s="136" t="e">
        <f>NA()</f>
        <v>#N/A</v>
      </c>
      <c r="C50" s="136">
        <f>IF(ISNUMBER('実質公債費比率（分子）の構造'!K$53),'実質公債費比率（分子）の構造'!K$53,NA())</f>
        <v>117</v>
      </c>
      <c r="D50" s="136" t="e">
        <f>NA()</f>
        <v>#N/A</v>
      </c>
      <c r="E50" s="136" t="e">
        <f>NA()</f>
        <v>#N/A</v>
      </c>
      <c r="F50" s="136">
        <f>IF(ISNUMBER('実質公債費比率（分子）の構造'!L$53),'実質公債費比率（分子）の構造'!L$53,NA())</f>
        <v>82</v>
      </c>
      <c r="G50" s="136" t="e">
        <f>NA()</f>
        <v>#N/A</v>
      </c>
      <c r="H50" s="136" t="e">
        <f>NA()</f>
        <v>#N/A</v>
      </c>
      <c r="I50" s="136">
        <f>IF(ISNUMBER('実質公債費比率（分子）の構造'!M$53),'実質公債費比率（分子）の構造'!M$53,NA())</f>
        <v>363</v>
      </c>
      <c r="J50" s="136" t="e">
        <f>NA()</f>
        <v>#N/A</v>
      </c>
      <c r="K50" s="136" t="e">
        <f>NA()</f>
        <v>#N/A</v>
      </c>
      <c r="L50" s="136">
        <f>IF(ISNUMBER('実質公債費比率（分子）の構造'!N$53),'実質公債費比率（分子）の構造'!N$53,NA())</f>
        <v>240</v>
      </c>
      <c r="M50" s="136" t="e">
        <f>NA()</f>
        <v>#N/A</v>
      </c>
      <c r="N50" s="136" t="e">
        <f>NA()</f>
        <v>#N/A</v>
      </c>
      <c r="O50" s="136">
        <f>IF(ISNUMBER('実質公債費比率（分子）の構造'!O$53),'実質公債費比率（分子）の構造'!O$53,NA())</f>
        <v>478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20756</v>
      </c>
      <c r="E56" s="135"/>
      <c r="F56" s="135"/>
      <c r="G56" s="135">
        <f>'将来負担比率（分子）の構造'!J$51</f>
        <v>20868</v>
      </c>
      <c r="H56" s="135"/>
      <c r="I56" s="135"/>
      <c r="J56" s="135">
        <f>'将来負担比率（分子）の構造'!K$51</f>
        <v>20766</v>
      </c>
      <c r="K56" s="135"/>
      <c r="L56" s="135"/>
      <c r="M56" s="135">
        <f>'将来負担比率（分子）の構造'!L$51</f>
        <v>20579</v>
      </c>
      <c r="N56" s="135"/>
      <c r="O56" s="135"/>
      <c r="P56" s="135">
        <f>'将来負担比率（分子）の構造'!M$51</f>
        <v>20716</v>
      </c>
    </row>
    <row r="57" spans="1:16">
      <c r="A57" s="135" t="s">
        <v>35</v>
      </c>
      <c r="B57" s="135"/>
      <c r="C57" s="135"/>
      <c r="D57" s="135">
        <f>'将来負担比率（分子）の構造'!I$50</f>
        <v>13596</v>
      </c>
      <c r="E57" s="135"/>
      <c r="F57" s="135"/>
      <c r="G57" s="135">
        <f>'将来負担比率（分子）の構造'!J$50</f>
        <v>10682</v>
      </c>
      <c r="H57" s="135"/>
      <c r="I57" s="135"/>
      <c r="J57" s="135">
        <f>'将来負担比率（分子）の構造'!K$50</f>
        <v>9998</v>
      </c>
      <c r="K57" s="135"/>
      <c r="L57" s="135"/>
      <c r="M57" s="135">
        <f>'将来負担比率（分子）の構造'!L$50</f>
        <v>8776</v>
      </c>
      <c r="N57" s="135"/>
      <c r="O57" s="135"/>
      <c r="P57" s="135">
        <f>'将来負担比率（分子）の構造'!M$50</f>
        <v>7768</v>
      </c>
    </row>
    <row r="58" spans="1:16">
      <c r="A58" s="135" t="s">
        <v>34</v>
      </c>
      <c r="B58" s="135"/>
      <c r="C58" s="135"/>
      <c r="D58" s="135">
        <f>'将来負担比率（分子）の構造'!I$49</f>
        <v>10488</v>
      </c>
      <c r="E58" s="135"/>
      <c r="F58" s="135"/>
      <c r="G58" s="135">
        <f>'将来負担比率（分子）の構造'!J$49</f>
        <v>10424</v>
      </c>
      <c r="H58" s="135"/>
      <c r="I58" s="135"/>
      <c r="J58" s="135">
        <f>'将来負担比率（分子）の構造'!K$49</f>
        <v>9526</v>
      </c>
      <c r="K58" s="135"/>
      <c r="L58" s="135"/>
      <c r="M58" s="135">
        <f>'将来負担比率（分子）の構造'!L$49</f>
        <v>9354</v>
      </c>
      <c r="N58" s="135"/>
      <c r="O58" s="135"/>
      <c r="P58" s="135">
        <f>'将来負担比率（分子）の構造'!M$49</f>
        <v>9629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3811</v>
      </c>
      <c r="C62" s="135"/>
      <c r="D62" s="135"/>
      <c r="E62" s="135">
        <f>'将来負担比率（分子）の構造'!J$45</f>
        <v>3420</v>
      </c>
      <c r="F62" s="135"/>
      <c r="G62" s="135"/>
      <c r="H62" s="135">
        <f>'将来負担比率（分子）の構造'!K$45</f>
        <v>3079</v>
      </c>
      <c r="I62" s="135"/>
      <c r="J62" s="135"/>
      <c r="K62" s="135">
        <f>'将来負担比率（分子）の構造'!L$45</f>
        <v>2960</v>
      </c>
      <c r="L62" s="135"/>
      <c r="M62" s="135"/>
      <c r="N62" s="135">
        <f>'将来負担比率（分子）の構造'!M$45</f>
        <v>2664</v>
      </c>
      <c r="O62" s="135"/>
      <c r="P62" s="135"/>
    </row>
    <row r="63" spans="1:16">
      <c r="A63" s="135" t="s">
        <v>28</v>
      </c>
      <c r="B63" s="135">
        <f>'将来負担比率（分子）の構造'!I$44</f>
        <v>1103</v>
      </c>
      <c r="C63" s="135"/>
      <c r="D63" s="135"/>
      <c r="E63" s="135">
        <f>'将来負担比率（分子）の構造'!J$44</f>
        <v>664</v>
      </c>
      <c r="F63" s="135"/>
      <c r="G63" s="135"/>
      <c r="H63" s="135">
        <f>'将来負担比率（分子）の構造'!K$44</f>
        <v>314</v>
      </c>
      <c r="I63" s="135"/>
      <c r="J63" s="135"/>
      <c r="K63" s="135">
        <f>'将来負担比率（分子）の構造'!L$44</f>
        <v>151</v>
      </c>
      <c r="L63" s="135"/>
      <c r="M63" s="135"/>
      <c r="N63" s="135">
        <f>'将来負担比率（分子）の構造'!M$44</f>
        <v>128</v>
      </c>
      <c r="O63" s="135"/>
      <c r="P63" s="135"/>
    </row>
    <row r="64" spans="1:16">
      <c r="A64" s="135" t="s">
        <v>27</v>
      </c>
      <c r="B64" s="135">
        <f>'将来負担比率（分子）の構造'!I$43</f>
        <v>7978</v>
      </c>
      <c r="C64" s="135"/>
      <c r="D64" s="135"/>
      <c r="E64" s="135">
        <f>'将来負担比率（分子）の構造'!J$43</f>
        <v>7812</v>
      </c>
      <c r="F64" s="135"/>
      <c r="G64" s="135"/>
      <c r="H64" s="135">
        <f>'将来負担比率（分子）の構造'!K$43</f>
        <v>7559</v>
      </c>
      <c r="I64" s="135"/>
      <c r="J64" s="135"/>
      <c r="K64" s="135">
        <f>'将来負担比率（分子）の構造'!L$43</f>
        <v>6982</v>
      </c>
      <c r="L64" s="135"/>
      <c r="M64" s="135"/>
      <c r="N64" s="135">
        <f>'将来負担比率（分子）の構造'!M$43</f>
        <v>6355</v>
      </c>
      <c r="O64" s="135"/>
      <c r="P64" s="135"/>
    </row>
    <row r="65" spans="1:16">
      <c r="A65" s="135" t="s">
        <v>26</v>
      </c>
      <c r="B65" s="135">
        <f>'将来負担比率（分子）の構造'!I$42</f>
        <v>13533</v>
      </c>
      <c r="C65" s="135"/>
      <c r="D65" s="135"/>
      <c r="E65" s="135">
        <f>'将来負担比率（分子）の構造'!J$42</f>
        <v>12745</v>
      </c>
      <c r="F65" s="135"/>
      <c r="G65" s="135"/>
      <c r="H65" s="135">
        <f>'将来負担比率（分子）の構造'!K$42</f>
        <v>12103</v>
      </c>
      <c r="I65" s="135"/>
      <c r="J65" s="135"/>
      <c r="K65" s="135">
        <f>'将来負担比率（分子）の構造'!L$42</f>
        <v>11206</v>
      </c>
      <c r="L65" s="135"/>
      <c r="M65" s="135"/>
      <c r="N65" s="135">
        <f>'将来負担比率（分子）の構造'!M$42</f>
        <v>10360</v>
      </c>
      <c r="O65" s="135"/>
      <c r="P65" s="135"/>
    </row>
    <row r="66" spans="1:16">
      <c r="A66" s="135" t="s">
        <v>25</v>
      </c>
      <c r="B66" s="135">
        <f>'将来負担比率（分子）の構造'!I$41</f>
        <v>16944</v>
      </c>
      <c r="C66" s="135"/>
      <c r="D66" s="135"/>
      <c r="E66" s="135">
        <f>'将来負担比率（分子）の構造'!J$41</f>
        <v>16846</v>
      </c>
      <c r="F66" s="135"/>
      <c r="G66" s="135"/>
      <c r="H66" s="135">
        <f>'将来負担比率（分子）の構造'!K$41</f>
        <v>17127</v>
      </c>
      <c r="I66" s="135"/>
      <c r="J66" s="135"/>
      <c r="K66" s="135">
        <f>'将来負担比率（分子）の構造'!L$41</f>
        <v>19485</v>
      </c>
      <c r="L66" s="135"/>
      <c r="M66" s="135"/>
      <c r="N66" s="135">
        <f>'将来負担比率（分子）の構造'!M$41</f>
        <v>19986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2074</v>
      </c>
      <c r="M67" s="135" t="e">
        <f>NA()</f>
        <v>#N/A</v>
      </c>
      <c r="N67" s="135" t="e">
        <f>NA()</f>
        <v>#N/A</v>
      </c>
      <c r="O67" s="135">
        <f>IF(ISNUMBER('将来負担比率（分子）の構造'!M$52), IF('将来負担比率（分子）の構造'!M$52 &lt; 0, 0, '将来負担比率（分子）の構造'!M$52), NA())</f>
        <v>1381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42" sqref="B4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14206085</v>
      </c>
      <c r="S5" s="637"/>
      <c r="T5" s="637"/>
      <c r="U5" s="637"/>
      <c r="V5" s="637"/>
      <c r="W5" s="637"/>
      <c r="X5" s="637"/>
      <c r="Y5" s="684"/>
      <c r="Z5" s="697">
        <v>45.2</v>
      </c>
      <c r="AA5" s="697"/>
      <c r="AB5" s="697"/>
      <c r="AC5" s="697"/>
      <c r="AD5" s="698">
        <v>13073060</v>
      </c>
      <c r="AE5" s="698"/>
      <c r="AF5" s="698"/>
      <c r="AG5" s="698"/>
      <c r="AH5" s="698"/>
      <c r="AI5" s="698"/>
      <c r="AJ5" s="698"/>
      <c r="AK5" s="698"/>
      <c r="AL5" s="685">
        <v>81.599999999999994</v>
      </c>
      <c r="AM5" s="654"/>
      <c r="AN5" s="654"/>
      <c r="AO5" s="686"/>
      <c r="AP5" s="673" t="s">
        <v>207</v>
      </c>
      <c r="AQ5" s="674"/>
      <c r="AR5" s="674"/>
      <c r="AS5" s="674"/>
      <c r="AT5" s="674"/>
      <c r="AU5" s="674"/>
      <c r="AV5" s="674"/>
      <c r="AW5" s="674"/>
      <c r="AX5" s="674"/>
      <c r="AY5" s="674"/>
      <c r="AZ5" s="674"/>
      <c r="BA5" s="674"/>
      <c r="BB5" s="674"/>
      <c r="BC5" s="674"/>
      <c r="BD5" s="674"/>
      <c r="BE5" s="674"/>
      <c r="BF5" s="675"/>
      <c r="BG5" s="586">
        <v>13073060</v>
      </c>
      <c r="BH5" s="587"/>
      <c r="BI5" s="587"/>
      <c r="BJ5" s="587"/>
      <c r="BK5" s="587"/>
      <c r="BL5" s="587"/>
      <c r="BM5" s="587"/>
      <c r="BN5" s="588"/>
      <c r="BO5" s="639">
        <v>92</v>
      </c>
      <c r="BP5" s="639"/>
      <c r="BQ5" s="639"/>
      <c r="BR5" s="639"/>
      <c r="BS5" s="640">
        <v>41289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145154</v>
      </c>
      <c r="S6" s="587"/>
      <c r="T6" s="587"/>
      <c r="U6" s="587"/>
      <c r="V6" s="587"/>
      <c r="W6" s="587"/>
      <c r="X6" s="587"/>
      <c r="Y6" s="588"/>
      <c r="Z6" s="639">
        <v>0.5</v>
      </c>
      <c r="AA6" s="639"/>
      <c r="AB6" s="639"/>
      <c r="AC6" s="639"/>
      <c r="AD6" s="640">
        <v>145154</v>
      </c>
      <c r="AE6" s="640"/>
      <c r="AF6" s="640"/>
      <c r="AG6" s="640"/>
      <c r="AH6" s="640"/>
      <c r="AI6" s="640"/>
      <c r="AJ6" s="640"/>
      <c r="AK6" s="640"/>
      <c r="AL6" s="609">
        <v>0.9</v>
      </c>
      <c r="AM6" s="641"/>
      <c r="AN6" s="641"/>
      <c r="AO6" s="642"/>
      <c r="AP6" s="583" t="s">
        <v>212</v>
      </c>
      <c r="AQ6" s="584"/>
      <c r="AR6" s="584"/>
      <c r="AS6" s="584"/>
      <c r="AT6" s="584"/>
      <c r="AU6" s="584"/>
      <c r="AV6" s="584"/>
      <c r="AW6" s="584"/>
      <c r="AX6" s="584"/>
      <c r="AY6" s="584"/>
      <c r="AZ6" s="584"/>
      <c r="BA6" s="584"/>
      <c r="BB6" s="584"/>
      <c r="BC6" s="584"/>
      <c r="BD6" s="584"/>
      <c r="BE6" s="584"/>
      <c r="BF6" s="585"/>
      <c r="BG6" s="586">
        <v>13073060</v>
      </c>
      <c r="BH6" s="587"/>
      <c r="BI6" s="587"/>
      <c r="BJ6" s="587"/>
      <c r="BK6" s="587"/>
      <c r="BL6" s="587"/>
      <c r="BM6" s="587"/>
      <c r="BN6" s="588"/>
      <c r="BO6" s="639">
        <v>92</v>
      </c>
      <c r="BP6" s="639"/>
      <c r="BQ6" s="639"/>
      <c r="BR6" s="639"/>
      <c r="BS6" s="640">
        <v>41289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318670</v>
      </c>
      <c r="CS6" s="587"/>
      <c r="CT6" s="587"/>
      <c r="CU6" s="587"/>
      <c r="CV6" s="587"/>
      <c r="CW6" s="587"/>
      <c r="CX6" s="587"/>
      <c r="CY6" s="588"/>
      <c r="CZ6" s="639">
        <v>1</v>
      </c>
      <c r="DA6" s="639"/>
      <c r="DB6" s="639"/>
      <c r="DC6" s="639"/>
      <c r="DD6" s="592" t="s">
        <v>214</v>
      </c>
      <c r="DE6" s="587"/>
      <c r="DF6" s="587"/>
      <c r="DG6" s="587"/>
      <c r="DH6" s="587"/>
      <c r="DI6" s="587"/>
      <c r="DJ6" s="587"/>
      <c r="DK6" s="587"/>
      <c r="DL6" s="587"/>
      <c r="DM6" s="587"/>
      <c r="DN6" s="587"/>
      <c r="DO6" s="587"/>
      <c r="DP6" s="588"/>
      <c r="DQ6" s="592">
        <v>318670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109369</v>
      </c>
      <c r="S7" s="587"/>
      <c r="T7" s="587"/>
      <c r="U7" s="587"/>
      <c r="V7" s="587"/>
      <c r="W7" s="587"/>
      <c r="X7" s="587"/>
      <c r="Y7" s="588"/>
      <c r="Z7" s="639">
        <v>0.3</v>
      </c>
      <c r="AA7" s="639"/>
      <c r="AB7" s="639"/>
      <c r="AC7" s="639"/>
      <c r="AD7" s="640">
        <v>109369</v>
      </c>
      <c r="AE7" s="640"/>
      <c r="AF7" s="640"/>
      <c r="AG7" s="640"/>
      <c r="AH7" s="640"/>
      <c r="AI7" s="640"/>
      <c r="AJ7" s="640"/>
      <c r="AK7" s="640"/>
      <c r="AL7" s="609">
        <v>0.7</v>
      </c>
      <c r="AM7" s="641"/>
      <c r="AN7" s="641"/>
      <c r="AO7" s="642"/>
      <c r="AP7" s="583" t="s">
        <v>216</v>
      </c>
      <c r="AQ7" s="584"/>
      <c r="AR7" s="584"/>
      <c r="AS7" s="584"/>
      <c r="AT7" s="584"/>
      <c r="AU7" s="584"/>
      <c r="AV7" s="584"/>
      <c r="AW7" s="584"/>
      <c r="AX7" s="584"/>
      <c r="AY7" s="584"/>
      <c r="AZ7" s="584"/>
      <c r="BA7" s="584"/>
      <c r="BB7" s="584"/>
      <c r="BC7" s="584"/>
      <c r="BD7" s="584"/>
      <c r="BE7" s="584"/>
      <c r="BF7" s="585"/>
      <c r="BG7" s="586">
        <v>7009416</v>
      </c>
      <c r="BH7" s="587"/>
      <c r="BI7" s="587"/>
      <c r="BJ7" s="587"/>
      <c r="BK7" s="587"/>
      <c r="BL7" s="587"/>
      <c r="BM7" s="587"/>
      <c r="BN7" s="588"/>
      <c r="BO7" s="639">
        <v>49.3</v>
      </c>
      <c r="BP7" s="639"/>
      <c r="BQ7" s="639"/>
      <c r="BR7" s="639"/>
      <c r="BS7" s="640">
        <v>41289</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2551736</v>
      </c>
      <c r="CS7" s="587"/>
      <c r="CT7" s="587"/>
      <c r="CU7" s="587"/>
      <c r="CV7" s="587"/>
      <c r="CW7" s="587"/>
      <c r="CX7" s="587"/>
      <c r="CY7" s="588"/>
      <c r="CZ7" s="639">
        <v>8.4</v>
      </c>
      <c r="DA7" s="639"/>
      <c r="DB7" s="639"/>
      <c r="DC7" s="639"/>
      <c r="DD7" s="592">
        <v>46138</v>
      </c>
      <c r="DE7" s="587"/>
      <c r="DF7" s="587"/>
      <c r="DG7" s="587"/>
      <c r="DH7" s="587"/>
      <c r="DI7" s="587"/>
      <c r="DJ7" s="587"/>
      <c r="DK7" s="587"/>
      <c r="DL7" s="587"/>
      <c r="DM7" s="587"/>
      <c r="DN7" s="587"/>
      <c r="DO7" s="587"/>
      <c r="DP7" s="588"/>
      <c r="DQ7" s="592">
        <v>2001712</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74844</v>
      </c>
      <c r="S8" s="587"/>
      <c r="T8" s="587"/>
      <c r="U8" s="587"/>
      <c r="V8" s="587"/>
      <c r="W8" s="587"/>
      <c r="X8" s="587"/>
      <c r="Y8" s="588"/>
      <c r="Z8" s="639">
        <v>0.2</v>
      </c>
      <c r="AA8" s="639"/>
      <c r="AB8" s="639"/>
      <c r="AC8" s="639"/>
      <c r="AD8" s="640">
        <v>74844</v>
      </c>
      <c r="AE8" s="640"/>
      <c r="AF8" s="640"/>
      <c r="AG8" s="640"/>
      <c r="AH8" s="640"/>
      <c r="AI8" s="640"/>
      <c r="AJ8" s="640"/>
      <c r="AK8" s="640"/>
      <c r="AL8" s="609">
        <v>0.5</v>
      </c>
      <c r="AM8" s="641"/>
      <c r="AN8" s="641"/>
      <c r="AO8" s="642"/>
      <c r="AP8" s="583" t="s">
        <v>219</v>
      </c>
      <c r="AQ8" s="584"/>
      <c r="AR8" s="584"/>
      <c r="AS8" s="584"/>
      <c r="AT8" s="584"/>
      <c r="AU8" s="584"/>
      <c r="AV8" s="584"/>
      <c r="AW8" s="584"/>
      <c r="AX8" s="584"/>
      <c r="AY8" s="584"/>
      <c r="AZ8" s="584"/>
      <c r="BA8" s="584"/>
      <c r="BB8" s="584"/>
      <c r="BC8" s="584"/>
      <c r="BD8" s="584"/>
      <c r="BE8" s="584"/>
      <c r="BF8" s="585"/>
      <c r="BG8" s="586">
        <v>125325</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11641977</v>
      </c>
      <c r="CS8" s="587"/>
      <c r="CT8" s="587"/>
      <c r="CU8" s="587"/>
      <c r="CV8" s="587"/>
      <c r="CW8" s="587"/>
      <c r="CX8" s="587"/>
      <c r="CY8" s="588"/>
      <c r="CZ8" s="639">
        <v>38.200000000000003</v>
      </c>
      <c r="DA8" s="639"/>
      <c r="DB8" s="639"/>
      <c r="DC8" s="639"/>
      <c r="DD8" s="592">
        <v>197886</v>
      </c>
      <c r="DE8" s="587"/>
      <c r="DF8" s="587"/>
      <c r="DG8" s="587"/>
      <c r="DH8" s="587"/>
      <c r="DI8" s="587"/>
      <c r="DJ8" s="587"/>
      <c r="DK8" s="587"/>
      <c r="DL8" s="587"/>
      <c r="DM8" s="587"/>
      <c r="DN8" s="587"/>
      <c r="DO8" s="587"/>
      <c r="DP8" s="588"/>
      <c r="DQ8" s="592">
        <v>5545593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97914</v>
      </c>
      <c r="S9" s="587"/>
      <c r="T9" s="587"/>
      <c r="U9" s="587"/>
      <c r="V9" s="587"/>
      <c r="W9" s="587"/>
      <c r="X9" s="587"/>
      <c r="Y9" s="588"/>
      <c r="Z9" s="639">
        <v>0.3</v>
      </c>
      <c r="AA9" s="639"/>
      <c r="AB9" s="639"/>
      <c r="AC9" s="639"/>
      <c r="AD9" s="640">
        <v>97914</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6356132</v>
      </c>
      <c r="BH9" s="587"/>
      <c r="BI9" s="587"/>
      <c r="BJ9" s="587"/>
      <c r="BK9" s="587"/>
      <c r="BL9" s="587"/>
      <c r="BM9" s="587"/>
      <c r="BN9" s="588"/>
      <c r="BO9" s="639">
        <v>44.7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2895294</v>
      </c>
      <c r="CS9" s="587"/>
      <c r="CT9" s="587"/>
      <c r="CU9" s="587"/>
      <c r="CV9" s="587"/>
      <c r="CW9" s="587"/>
      <c r="CX9" s="587"/>
      <c r="CY9" s="588"/>
      <c r="CZ9" s="639">
        <v>9.5</v>
      </c>
      <c r="DA9" s="639"/>
      <c r="DB9" s="639"/>
      <c r="DC9" s="639"/>
      <c r="DD9" s="592">
        <v>151</v>
      </c>
      <c r="DE9" s="587"/>
      <c r="DF9" s="587"/>
      <c r="DG9" s="587"/>
      <c r="DH9" s="587"/>
      <c r="DI9" s="587"/>
      <c r="DJ9" s="587"/>
      <c r="DK9" s="587"/>
      <c r="DL9" s="587"/>
      <c r="DM9" s="587"/>
      <c r="DN9" s="587"/>
      <c r="DO9" s="587"/>
      <c r="DP9" s="588"/>
      <c r="DQ9" s="592">
        <v>1925788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787905</v>
      </c>
      <c r="S10" s="587"/>
      <c r="T10" s="587"/>
      <c r="U10" s="587"/>
      <c r="V10" s="587"/>
      <c r="W10" s="587"/>
      <c r="X10" s="587"/>
      <c r="Y10" s="588"/>
      <c r="Z10" s="639">
        <v>2.5</v>
      </c>
      <c r="AA10" s="639"/>
      <c r="AB10" s="639"/>
      <c r="AC10" s="639"/>
      <c r="AD10" s="640">
        <v>787905</v>
      </c>
      <c r="AE10" s="640"/>
      <c r="AF10" s="640"/>
      <c r="AG10" s="640"/>
      <c r="AH10" s="640"/>
      <c r="AI10" s="640"/>
      <c r="AJ10" s="640"/>
      <c r="AK10" s="640"/>
      <c r="AL10" s="609">
        <v>4.9000000000000004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172085</v>
      </c>
      <c r="BH10" s="587"/>
      <c r="BI10" s="587"/>
      <c r="BJ10" s="587"/>
      <c r="BK10" s="587"/>
      <c r="BL10" s="587"/>
      <c r="BM10" s="587"/>
      <c r="BN10" s="588"/>
      <c r="BO10" s="639">
        <v>1.2</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97308</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v>68707</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79728</v>
      </c>
      <c r="S11" s="587"/>
      <c r="T11" s="587"/>
      <c r="U11" s="587"/>
      <c r="V11" s="587"/>
      <c r="W11" s="587"/>
      <c r="X11" s="587"/>
      <c r="Y11" s="588"/>
      <c r="Z11" s="639">
        <v>0.3</v>
      </c>
      <c r="AA11" s="639"/>
      <c r="AB11" s="639"/>
      <c r="AC11" s="639"/>
      <c r="AD11" s="640">
        <v>79728</v>
      </c>
      <c r="AE11" s="640"/>
      <c r="AF11" s="640"/>
      <c r="AG11" s="640"/>
      <c r="AH11" s="640"/>
      <c r="AI11" s="640"/>
      <c r="AJ11" s="640"/>
      <c r="AK11" s="640"/>
      <c r="AL11" s="609">
        <v>0.5</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355874</v>
      </c>
      <c r="BH11" s="587"/>
      <c r="BI11" s="587"/>
      <c r="BJ11" s="587"/>
      <c r="BK11" s="587"/>
      <c r="BL11" s="587"/>
      <c r="BM11" s="587"/>
      <c r="BN11" s="588"/>
      <c r="BO11" s="639">
        <v>2.5</v>
      </c>
      <c r="BP11" s="639"/>
      <c r="BQ11" s="639"/>
      <c r="BR11" s="639"/>
      <c r="BS11" s="592">
        <v>41289</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59356</v>
      </c>
      <c r="CS11" s="587"/>
      <c r="CT11" s="587"/>
      <c r="CU11" s="587"/>
      <c r="CV11" s="587"/>
      <c r="CW11" s="587"/>
      <c r="CX11" s="587"/>
      <c r="CY11" s="588"/>
      <c r="CZ11" s="639">
        <v>0.2</v>
      </c>
      <c r="DA11" s="639"/>
      <c r="DB11" s="639"/>
      <c r="DC11" s="639"/>
      <c r="DD11" s="592" t="s">
        <v>111</v>
      </c>
      <c r="DE11" s="587"/>
      <c r="DF11" s="587"/>
      <c r="DG11" s="587"/>
      <c r="DH11" s="587"/>
      <c r="DI11" s="587"/>
      <c r="DJ11" s="587"/>
      <c r="DK11" s="587"/>
      <c r="DL11" s="587"/>
      <c r="DM11" s="587"/>
      <c r="DN11" s="587"/>
      <c r="DO11" s="587"/>
      <c r="DP11" s="588"/>
      <c r="DQ11" s="592">
        <v>56942</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5537940</v>
      </c>
      <c r="BH12" s="587"/>
      <c r="BI12" s="587"/>
      <c r="BJ12" s="587"/>
      <c r="BK12" s="587"/>
      <c r="BL12" s="587"/>
      <c r="BM12" s="587"/>
      <c r="BN12" s="588"/>
      <c r="BO12" s="639">
        <v>39</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131559</v>
      </c>
      <c r="CS12" s="587"/>
      <c r="CT12" s="587"/>
      <c r="CU12" s="587"/>
      <c r="CV12" s="587"/>
      <c r="CW12" s="587"/>
      <c r="CX12" s="587"/>
      <c r="CY12" s="588"/>
      <c r="CZ12" s="639">
        <v>0.4</v>
      </c>
      <c r="DA12" s="639"/>
      <c r="DB12" s="639"/>
      <c r="DC12" s="639"/>
      <c r="DD12" s="592" t="s">
        <v>111</v>
      </c>
      <c r="DE12" s="587"/>
      <c r="DF12" s="587"/>
      <c r="DG12" s="587"/>
      <c r="DH12" s="587"/>
      <c r="DI12" s="587"/>
      <c r="DJ12" s="587"/>
      <c r="DK12" s="587"/>
      <c r="DL12" s="587"/>
      <c r="DM12" s="587"/>
      <c r="DN12" s="587"/>
      <c r="DO12" s="587"/>
      <c r="DP12" s="588"/>
      <c r="DQ12" s="592">
        <v>126275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90190</v>
      </c>
      <c r="S13" s="587"/>
      <c r="T13" s="587"/>
      <c r="U13" s="587"/>
      <c r="V13" s="587"/>
      <c r="W13" s="587"/>
      <c r="X13" s="587"/>
      <c r="Y13" s="588"/>
      <c r="Z13" s="639">
        <v>0.3</v>
      </c>
      <c r="AA13" s="639"/>
      <c r="AB13" s="639"/>
      <c r="AC13" s="639"/>
      <c r="AD13" s="640">
        <v>90190</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5451374</v>
      </c>
      <c r="BH13" s="587"/>
      <c r="BI13" s="587"/>
      <c r="BJ13" s="587"/>
      <c r="BK13" s="587"/>
      <c r="BL13" s="587"/>
      <c r="BM13" s="587"/>
      <c r="BN13" s="588"/>
      <c r="BO13" s="639">
        <v>38.4</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4548376</v>
      </c>
      <c r="CS13" s="587"/>
      <c r="CT13" s="587"/>
      <c r="CU13" s="587"/>
      <c r="CV13" s="587"/>
      <c r="CW13" s="587"/>
      <c r="CX13" s="587"/>
      <c r="CY13" s="588"/>
      <c r="CZ13" s="639">
        <v>14.9</v>
      </c>
      <c r="DA13" s="639"/>
      <c r="DB13" s="639"/>
      <c r="DC13" s="639"/>
      <c r="DD13" s="592">
        <v>2990724</v>
      </c>
      <c r="DE13" s="587"/>
      <c r="DF13" s="587"/>
      <c r="DG13" s="587"/>
      <c r="DH13" s="587"/>
      <c r="DI13" s="587"/>
      <c r="DJ13" s="587"/>
      <c r="DK13" s="587"/>
      <c r="DL13" s="587"/>
      <c r="DM13" s="587"/>
      <c r="DN13" s="587"/>
      <c r="DO13" s="587"/>
      <c r="DP13" s="588"/>
      <c r="DQ13" s="592">
        <v>3008872</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47571</v>
      </c>
      <c r="BH14" s="587"/>
      <c r="BI14" s="587"/>
      <c r="BJ14" s="587"/>
      <c r="BK14" s="587"/>
      <c r="BL14" s="587"/>
      <c r="BM14" s="587"/>
      <c r="BN14" s="588"/>
      <c r="BO14" s="639">
        <v>0.3</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1179796</v>
      </c>
      <c r="CS14" s="587"/>
      <c r="CT14" s="587"/>
      <c r="CU14" s="587"/>
      <c r="CV14" s="587"/>
      <c r="CW14" s="587"/>
      <c r="CX14" s="587"/>
      <c r="CY14" s="588"/>
      <c r="CZ14" s="639">
        <v>3.9</v>
      </c>
      <c r="DA14" s="639"/>
      <c r="DB14" s="639"/>
      <c r="DC14" s="639"/>
      <c r="DD14" s="592">
        <v>293837</v>
      </c>
      <c r="DE14" s="587"/>
      <c r="DF14" s="587"/>
      <c r="DG14" s="587"/>
      <c r="DH14" s="587"/>
      <c r="DI14" s="587"/>
      <c r="DJ14" s="587"/>
      <c r="DK14" s="587"/>
      <c r="DL14" s="587"/>
      <c r="DM14" s="587"/>
      <c r="DN14" s="587"/>
      <c r="DO14" s="587"/>
      <c r="DP14" s="588"/>
      <c r="DQ14" s="592">
        <v>869762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76294</v>
      </c>
      <c r="S15" s="587"/>
      <c r="T15" s="587"/>
      <c r="U15" s="587"/>
      <c r="V15" s="587"/>
      <c r="W15" s="587"/>
      <c r="X15" s="587"/>
      <c r="Y15" s="588"/>
      <c r="Z15" s="639">
        <v>0.2</v>
      </c>
      <c r="AA15" s="639"/>
      <c r="AB15" s="639"/>
      <c r="AC15" s="639"/>
      <c r="AD15" s="640">
        <v>76294</v>
      </c>
      <c r="AE15" s="640"/>
      <c r="AF15" s="640"/>
      <c r="AG15" s="640"/>
      <c r="AH15" s="640"/>
      <c r="AI15" s="640"/>
      <c r="AJ15" s="640"/>
      <c r="AK15" s="640"/>
      <c r="AL15" s="609">
        <v>0.5</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478133</v>
      </c>
      <c r="BH15" s="587"/>
      <c r="BI15" s="587"/>
      <c r="BJ15" s="587"/>
      <c r="BK15" s="587"/>
      <c r="BL15" s="587"/>
      <c r="BM15" s="587"/>
      <c r="BN15" s="588"/>
      <c r="BO15" s="639">
        <v>3.4</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5078681</v>
      </c>
      <c r="CS15" s="587"/>
      <c r="CT15" s="587"/>
      <c r="CU15" s="587"/>
      <c r="CV15" s="587"/>
      <c r="CW15" s="587"/>
      <c r="CX15" s="587"/>
      <c r="CY15" s="588"/>
      <c r="CZ15" s="639">
        <v>16.600000000000001</v>
      </c>
      <c r="DA15" s="639"/>
      <c r="DB15" s="639"/>
      <c r="DC15" s="639"/>
      <c r="DD15" s="592">
        <v>2358700</v>
      </c>
      <c r="DE15" s="587"/>
      <c r="DF15" s="587"/>
      <c r="DG15" s="587"/>
      <c r="DH15" s="587"/>
      <c r="DI15" s="587"/>
      <c r="DJ15" s="587"/>
      <c r="DK15" s="587"/>
      <c r="DL15" s="587"/>
      <c r="DM15" s="587"/>
      <c r="DN15" s="587"/>
      <c r="DO15" s="587"/>
      <c r="DP15" s="588"/>
      <c r="DQ15" s="592">
        <v>3218798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1398481</v>
      </c>
      <c r="S16" s="587"/>
      <c r="T16" s="587"/>
      <c r="U16" s="587"/>
      <c r="V16" s="587"/>
      <c r="W16" s="587"/>
      <c r="X16" s="587"/>
      <c r="Y16" s="588"/>
      <c r="Z16" s="639">
        <v>4.4000000000000004</v>
      </c>
      <c r="AA16" s="639"/>
      <c r="AB16" s="639"/>
      <c r="AC16" s="639"/>
      <c r="AD16" s="640">
        <v>1139419</v>
      </c>
      <c r="AE16" s="640"/>
      <c r="AF16" s="640"/>
      <c r="AG16" s="640"/>
      <c r="AH16" s="640"/>
      <c r="AI16" s="640"/>
      <c r="AJ16" s="640"/>
      <c r="AK16" s="640"/>
      <c r="AL16" s="609">
        <v>7.1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1139419</v>
      </c>
      <c r="S17" s="587"/>
      <c r="T17" s="587"/>
      <c r="U17" s="587"/>
      <c r="V17" s="587"/>
      <c r="W17" s="587"/>
      <c r="X17" s="587"/>
      <c r="Y17" s="588"/>
      <c r="Z17" s="639">
        <v>3.6</v>
      </c>
      <c r="AA17" s="639"/>
      <c r="AB17" s="639"/>
      <c r="AC17" s="639"/>
      <c r="AD17" s="640">
        <v>1139419</v>
      </c>
      <c r="AE17" s="640"/>
      <c r="AF17" s="640"/>
      <c r="AG17" s="640"/>
      <c r="AH17" s="640"/>
      <c r="AI17" s="640"/>
      <c r="AJ17" s="640"/>
      <c r="AK17" s="640"/>
      <c r="AL17" s="609">
        <v>7.1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2003358</v>
      </c>
      <c r="CS17" s="587"/>
      <c r="CT17" s="587"/>
      <c r="CU17" s="587"/>
      <c r="CV17" s="587"/>
      <c r="CW17" s="587"/>
      <c r="CX17" s="587"/>
      <c r="CY17" s="588"/>
      <c r="CZ17" s="639">
        <v>6.6</v>
      </c>
      <c r="DA17" s="639"/>
      <c r="DB17" s="639"/>
      <c r="DC17" s="639"/>
      <c r="DD17" s="592" t="s">
        <v>111</v>
      </c>
      <c r="DE17" s="587"/>
      <c r="DF17" s="587"/>
      <c r="DG17" s="587"/>
      <c r="DH17" s="587"/>
      <c r="DI17" s="587"/>
      <c r="DJ17" s="587"/>
      <c r="DK17" s="587"/>
      <c r="DL17" s="587"/>
      <c r="DM17" s="587"/>
      <c r="DN17" s="587"/>
      <c r="DO17" s="587"/>
      <c r="DP17" s="588"/>
      <c r="DQ17" s="592">
        <v>1777263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259050</v>
      </c>
      <c r="S18" s="587"/>
      <c r="T18" s="587"/>
      <c r="U18" s="587"/>
      <c r="V18" s="587"/>
      <c r="W18" s="587"/>
      <c r="X18" s="587"/>
      <c r="Y18" s="588"/>
      <c r="Z18" s="639">
        <v>0.8</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12</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1133025</v>
      </c>
      <c r="BH19" s="587"/>
      <c r="BI19" s="587"/>
      <c r="BJ19" s="587"/>
      <c r="BK19" s="587"/>
      <c r="BL19" s="587"/>
      <c r="BM19" s="587"/>
      <c r="BN19" s="588"/>
      <c r="BO19" s="639">
        <v>8</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17065964</v>
      </c>
      <c r="S20" s="587"/>
      <c r="T20" s="587"/>
      <c r="U20" s="587"/>
      <c r="V20" s="587"/>
      <c r="W20" s="587"/>
      <c r="X20" s="587"/>
      <c r="Y20" s="588"/>
      <c r="Z20" s="639">
        <v>54.3</v>
      </c>
      <c r="AA20" s="639"/>
      <c r="AB20" s="639"/>
      <c r="AC20" s="639"/>
      <c r="AD20" s="640">
        <v>15673877</v>
      </c>
      <c r="AE20" s="640"/>
      <c r="AF20" s="640"/>
      <c r="AG20" s="640"/>
      <c r="AH20" s="640"/>
      <c r="AI20" s="640"/>
      <c r="AJ20" s="640"/>
      <c r="AK20" s="640"/>
      <c r="AL20" s="609">
        <v>97.9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1133025</v>
      </c>
      <c r="BH20" s="587"/>
      <c r="BI20" s="587"/>
      <c r="BJ20" s="587"/>
      <c r="BK20" s="587"/>
      <c r="BL20" s="587"/>
      <c r="BM20" s="587"/>
      <c r="BN20" s="588"/>
      <c r="BO20" s="639">
        <v>8</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30506111</v>
      </c>
      <c r="CS20" s="587"/>
      <c r="CT20" s="587"/>
      <c r="CU20" s="587"/>
      <c r="CV20" s="587"/>
      <c r="CW20" s="587"/>
      <c r="CX20" s="587"/>
      <c r="CY20" s="588"/>
      <c r="CZ20" s="639">
        <v>100</v>
      </c>
      <c r="DA20" s="639"/>
      <c r="DB20" s="639"/>
      <c r="DC20" s="639"/>
      <c r="DD20" s="592">
        <v>5887436</v>
      </c>
      <c r="DE20" s="587"/>
      <c r="DF20" s="587"/>
      <c r="DG20" s="587"/>
      <c r="DH20" s="587"/>
      <c r="DI20" s="587"/>
      <c r="DJ20" s="587"/>
      <c r="DK20" s="587"/>
      <c r="DL20" s="587"/>
      <c r="DM20" s="587"/>
      <c r="DN20" s="587"/>
      <c r="DO20" s="587"/>
      <c r="DP20" s="588"/>
      <c r="DQ20" s="592">
        <v>18918382</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10864</v>
      </c>
      <c r="S21" s="587"/>
      <c r="T21" s="587"/>
      <c r="U21" s="587"/>
      <c r="V21" s="587"/>
      <c r="W21" s="587"/>
      <c r="X21" s="587"/>
      <c r="Y21" s="588"/>
      <c r="Z21" s="639">
        <v>0</v>
      </c>
      <c r="AA21" s="639"/>
      <c r="AB21" s="639"/>
      <c r="AC21" s="639"/>
      <c r="AD21" s="640">
        <v>10864</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276004</v>
      </c>
      <c r="S22" s="587"/>
      <c r="T22" s="587"/>
      <c r="U22" s="587"/>
      <c r="V22" s="587"/>
      <c r="W22" s="587"/>
      <c r="X22" s="587"/>
      <c r="Y22" s="588"/>
      <c r="Z22" s="639">
        <v>0.9</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340847</v>
      </c>
      <c r="S23" s="587"/>
      <c r="T23" s="587"/>
      <c r="U23" s="587"/>
      <c r="V23" s="587"/>
      <c r="W23" s="587"/>
      <c r="X23" s="587"/>
      <c r="Y23" s="588"/>
      <c r="Z23" s="639">
        <v>1.1000000000000001</v>
      </c>
      <c r="AA23" s="639"/>
      <c r="AB23" s="639"/>
      <c r="AC23" s="639"/>
      <c r="AD23" s="640">
        <v>85687</v>
      </c>
      <c r="AE23" s="640"/>
      <c r="AF23" s="640"/>
      <c r="AG23" s="640"/>
      <c r="AH23" s="640"/>
      <c r="AI23" s="640"/>
      <c r="AJ23" s="640"/>
      <c r="AK23" s="640"/>
      <c r="AL23" s="609">
        <v>0.5</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1133025</v>
      </c>
      <c r="BH23" s="587"/>
      <c r="BI23" s="587"/>
      <c r="BJ23" s="587"/>
      <c r="BK23" s="587"/>
      <c r="BL23" s="587"/>
      <c r="BM23" s="587"/>
      <c r="BN23" s="588"/>
      <c r="BO23" s="639">
        <v>8</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308391</v>
      </c>
      <c r="S24" s="587"/>
      <c r="T24" s="587"/>
      <c r="U24" s="587"/>
      <c r="V24" s="587"/>
      <c r="W24" s="587"/>
      <c r="X24" s="587"/>
      <c r="Y24" s="588"/>
      <c r="Z24" s="639">
        <v>1</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14600963</v>
      </c>
      <c r="CS24" s="637"/>
      <c r="CT24" s="637"/>
      <c r="CU24" s="637"/>
      <c r="CV24" s="637"/>
      <c r="CW24" s="637"/>
      <c r="CX24" s="637"/>
      <c r="CY24" s="684"/>
      <c r="CZ24" s="688">
        <v>47.9</v>
      </c>
      <c r="DA24" s="689"/>
      <c r="DB24" s="689"/>
      <c r="DC24" s="690"/>
      <c r="DD24" s="683">
        <v>8555617</v>
      </c>
      <c r="DE24" s="637"/>
      <c r="DF24" s="637"/>
      <c r="DG24" s="637"/>
      <c r="DH24" s="637"/>
      <c r="DI24" s="637"/>
      <c r="DJ24" s="637"/>
      <c r="DK24" s="684"/>
      <c r="DL24" s="683">
        <v>8549023</v>
      </c>
      <c r="DM24" s="637"/>
      <c r="DN24" s="637"/>
      <c r="DO24" s="637"/>
      <c r="DP24" s="637"/>
      <c r="DQ24" s="637"/>
      <c r="DR24" s="637"/>
      <c r="DS24" s="637"/>
      <c r="DT24" s="637"/>
      <c r="DU24" s="637"/>
      <c r="DV24" s="684"/>
      <c r="DW24" s="685">
        <v>49.2</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4194141</v>
      </c>
      <c r="S25" s="587"/>
      <c r="T25" s="587"/>
      <c r="U25" s="587"/>
      <c r="V25" s="587"/>
      <c r="W25" s="587"/>
      <c r="X25" s="587"/>
      <c r="Y25" s="588"/>
      <c r="Z25" s="639">
        <v>13.3</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4788677</v>
      </c>
      <c r="CS25" s="605"/>
      <c r="CT25" s="605"/>
      <c r="CU25" s="605"/>
      <c r="CV25" s="605"/>
      <c r="CW25" s="605"/>
      <c r="CX25" s="605"/>
      <c r="CY25" s="606"/>
      <c r="CZ25" s="589">
        <v>15.7</v>
      </c>
      <c r="DA25" s="607"/>
      <c r="DB25" s="607"/>
      <c r="DC25" s="608"/>
      <c r="DD25" s="592">
        <v>4373142</v>
      </c>
      <c r="DE25" s="605"/>
      <c r="DF25" s="605"/>
      <c r="DG25" s="605"/>
      <c r="DH25" s="605"/>
      <c r="DI25" s="605"/>
      <c r="DJ25" s="605"/>
      <c r="DK25" s="606"/>
      <c r="DL25" s="592">
        <v>4366593</v>
      </c>
      <c r="DM25" s="605"/>
      <c r="DN25" s="605"/>
      <c r="DO25" s="605"/>
      <c r="DP25" s="605"/>
      <c r="DQ25" s="605"/>
      <c r="DR25" s="605"/>
      <c r="DS25" s="605"/>
      <c r="DT25" s="605"/>
      <c r="DU25" s="605"/>
      <c r="DV25" s="606"/>
      <c r="DW25" s="609">
        <v>25.1</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235159</v>
      </c>
      <c r="S26" s="587"/>
      <c r="T26" s="587"/>
      <c r="U26" s="587"/>
      <c r="V26" s="587"/>
      <c r="W26" s="587"/>
      <c r="X26" s="587"/>
      <c r="Y26" s="588"/>
      <c r="Z26" s="639">
        <v>0.7</v>
      </c>
      <c r="AA26" s="639"/>
      <c r="AB26" s="639"/>
      <c r="AC26" s="639"/>
      <c r="AD26" s="640">
        <v>235159</v>
      </c>
      <c r="AE26" s="640"/>
      <c r="AF26" s="640"/>
      <c r="AG26" s="640"/>
      <c r="AH26" s="640"/>
      <c r="AI26" s="640"/>
      <c r="AJ26" s="640"/>
      <c r="AK26" s="640"/>
      <c r="AL26" s="609">
        <v>1.5</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2994497</v>
      </c>
      <c r="CS26" s="587"/>
      <c r="CT26" s="587"/>
      <c r="CU26" s="587"/>
      <c r="CV26" s="587"/>
      <c r="CW26" s="587"/>
      <c r="CX26" s="587"/>
      <c r="CY26" s="588"/>
      <c r="CZ26" s="589">
        <v>9.8000000000000007</v>
      </c>
      <c r="DA26" s="607"/>
      <c r="DB26" s="607"/>
      <c r="DC26" s="608"/>
      <c r="DD26" s="592">
        <v>2693141</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5025840</v>
      </c>
      <c r="S27" s="587"/>
      <c r="T27" s="587"/>
      <c r="U27" s="587"/>
      <c r="V27" s="587"/>
      <c r="W27" s="587"/>
      <c r="X27" s="587"/>
      <c r="Y27" s="588"/>
      <c r="Z27" s="639">
        <v>16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14206085</v>
      </c>
      <c r="BH27" s="587"/>
      <c r="BI27" s="587"/>
      <c r="BJ27" s="587"/>
      <c r="BK27" s="587"/>
      <c r="BL27" s="587"/>
      <c r="BM27" s="587"/>
      <c r="BN27" s="588"/>
      <c r="BO27" s="639">
        <v>100</v>
      </c>
      <c r="BP27" s="639"/>
      <c r="BQ27" s="639"/>
      <c r="BR27" s="639"/>
      <c r="BS27" s="592">
        <v>41289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7808928</v>
      </c>
      <c r="CS27" s="605"/>
      <c r="CT27" s="605"/>
      <c r="CU27" s="605"/>
      <c r="CV27" s="605"/>
      <c r="CW27" s="605"/>
      <c r="CX27" s="605"/>
      <c r="CY27" s="606"/>
      <c r="CZ27" s="589">
        <v>25.6</v>
      </c>
      <c r="DA27" s="607"/>
      <c r="DB27" s="607"/>
      <c r="DC27" s="608"/>
      <c r="DD27" s="592">
        <v>2405212</v>
      </c>
      <c r="DE27" s="605"/>
      <c r="DF27" s="605"/>
      <c r="DG27" s="605"/>
      <c r="DH27" s="605"/>
      <c r="DI27" s="605"/>
      <c r="DJ27" s="605"/>
      <c r="DK27" s="606"/>
      <c r="DL27" s="592">
        <v>2405167</v>
      </c>
      <c r="DM27" s="605"/>
      <c r="DN27" s="605"/>
      <c r="DO27" s="605"/>
      <c r="DP27" s="605"/>
      <c r="DQ27" s="605"/>
      <c r="DR27" s="605"/>
      <c r="DS27" s="605"/>
      <c r="DT27" s="605"/>
      <c r="DU27" s="605"/>
      <c r="DV27" s="606"/>
      <c r="DW27" s="609">
        <v>13.9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73691</v>
      </c>
      <c r="S28" s="587"/>
      <c r="T28" s="587"/>
      <c r="U28" s="587"/>
      <c r="V28" s="587"/>
      <c r="W28" s="587"/>
      <c r="X28" s="587"/>
      <c r="Y28" s="588"/>
      <c r="Z28" s="639">
        <v>0.2</v>
      </c>
      <c r="AA28" s="639"/>
      <c r="AB28" s="639"/>
      <c r="AC28" s="639"/>
      <c r="AD28" s="640">
        <v>6901</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2003358</v>
      </c>
      <c r="CS28" s="587"/>
      <c r="CT28" s="587"/>
      <c r="CU28" s="587"/>
      <c r="CV28" s="587"/>
      <c r="CW28" s="587"/>
      <c r="CX28" s="587"/>
      <c r="CY28" s="588"/>
      <c r="CZ28" s="589">
        <v>6.6</v>
      </c>
      <c r="DA28" s="607"/>
      <c r="DB28" s="607"/>
      <c r="DC28" s="608"/>
      <c r="DD28" s="592">
        <v>1777263</v>
      </c>
      <c r="DE28" s="587"/>
      <c r="DF28" s="587"/>
      <c r="DG28" s="587"/>
      <c r="DH28" s="587"/>
      <c r="DI28" s="587"/>
      <c r="DJ28" s="587"/>
      <c r="DK28" s="588"/>
      <c r="DL28" s="592">
        <v>1777263</v>
      </c>
      <c r="DM28" s="587"/>
      <c r="DN28" s="587"/>
      <c r="DO28" s="587"/>
      <c r="DP28" s="587"/>
      <c r="DQ28" s="587"/>
      <c r="DR28" s="587"/>
      <c r="DS28" s="587"/>
      <c r="DT28" s="587"/>
      <c r="DU28" s="587"/>
      <c r="DV28" s="588"/>
      <c r="DW28" s="609">
        <v>10.199999999999999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13130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2003155</v>
      </c>
      <c r="CS29" s="605"/>
      <c r="CT29" s="605"/>
      <c r="CU29" s="605"/>
      <c r="CV29" s="605"/>
      <c r="CW29" s="605"/>
      <c r="CX29" s="605"/>
      <c r="CY29" s="606"/>
      <c r="CZ29" s="589">
        <v>6.6</v>
      </c>
      <c r="DA29" s="607"/>
      <c r="DB29" s="607"/>
      <c r="DC29" s="608"/>
      <c r="DD29" s="592">
        <v>1777060</v>
      </c>
      <c r="DE29" s="605"/>
      <c r="DF29" s="605"/>
      <c r="DG29" s="605"/>
      <c r="DH29" s="605"/>
      <c r="DI29" s="605"/>
      <c r="DJ29" s="605"/>
      <c r="DK29" s="606"/>
      <c r="DL29" s="592">
        <v>1777060</v>
      </c>
      <c r="DM29" s="605"/>
      <c r="DN29" s="605"/>
      <c r="DO29" s="605"/>
      <c r="DP29" s="605"/>
      <c r="DQ29" s="605"/>
      <c r="DR29" s="605"/>
      <c r="DS29" s="605"/>
      <c r="DT29" s="605"/>
      <c r="DU29" s="605"/>
      <c r="DV29" s="606"/>
      <c r="DW29" s="609">
        <v>10.199999999999999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26362</v>
      </c>
      <c r="S30" s="587"/>
      <c r="T30" s="587"/>
      <c r="U30" s="587"/>
      <c r="V30" s="587"/>
      <c r="W30" s="587"/>
      <c r="X30" s="587"/>
      <c r="Y30" s="588"/>
      <c r="Z30" s="639">
        <v>0.1</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99.3</v>
      </c>
      <c r="BH30" s="653"/>
      <c r="BI30" s="653"/>
      <c r="BJ30" s="653"/>
      <c r="BK30" s="653"/>
      <c r="BL30" s="653"/>
      <c r="BM30" s="654">
        <v>96.6</v>
      </c>
      <c r="BN30" s="653"/>
      <c r="BO30" s="653"/>
      <c r="BP30" s="653"/>
      <c r="BQ30" s="655"/>
      <c r="BR30" s="652">
        <v>99.1</v>
      </c>
      <c r="BS30" s="653"/>
      <c r="BT30" s="653"/>
      <c r="BU30" s="653"/>
      <c r="BV30" s="653"/>
      <c r="BW30" s="653"/>
      <c r="BX30" s="654">
        <v>95.9</v>
      </c>
      <c r="BY30" s="653"/>
      <c r="BZ30" s="653"/>
      <c r="CA30" s="653"/>
      <c r="CB30" s="655"/>
      <c r="CD30" s="658"/>
      <c r="CE30" s="659"/>
      <c r="CF30" s="623" t="s">
        <v>290</v>
      </c>
      <c r="CG30" s="620"/>
      <c r="CH30" s="620"/>
      <c r="CI30" s="620"/>
      <c r="CJ30" s="620"/>
      <c r="CK30" s="620"/>
      <c r="CL30" s="620"/>
      <c r="CM30" s="620"/>
      <c r="CN30" s="620"/>
      <c r="CO30" s="620"/>
      <c r="CP30" s="620"/>
      <c r="CQ30" s="621"/>
      <c r="CR30" s="586">
        <v>1728881</v>
      </c>
      <c r="CS30" s="587"/>
      <c r="CT30" s="587"/>
      <c r="CU30" s="587"/>
      <c r="CV30" s="587"/>
      <c r="CW30" s="587"/>
      <c r="CX30" s="587"/>
      <c r="CY30" s="588"/>
      <c r="CZ30" s="589">
        <v>5.7</v>
      </c>
      <c r="DA30" s="607"/>
      <c r="DB30" s="607"/>
      <c r="DC30" s="608"/>
      <c r="DD30" s="592">
        <v>1536580</v>
      </c>
      <c r="DE30" s="587"/>
      <c r="DF30" s="587"/>
      <c r="DG30" s="587"/>
      <c r="DH30" s="587"/>
      <c r="DI30" s="587"/>
      <c r="DJ30" s="587"/>
      <c r="DK30" s="588"/>
      <c r="DL30" s="592">
        <v>1536580</v>
      </c>
      <c r="DM30" s="587"/>
      <c r="DN30" s="587"/>
      <c r="DO30" s="587"/>
      <c r="DP30" s="587"/>
      <c r="DQ30" s="587"/>
      <c r="DR30" s="587"/>
      <c r="DS30" s="587"/>
      <c r="DT30" s="587"/>
      <c r="DU30" s="587"/>
      <c r="DV30" s="588"/>
      <c r="DW30" s="609">
        <v>8.8000000000000007</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993697</v>
      </c>
      <c r="S31" s="587"/>
      <c r="T31" s="587"/>
      <c r="U31" s="587"/>
      <c r="V31" s="587"/>
      <c r="W31" s="587"/>
      <c r="X31" s="587"/>
      <c r="Y31" s="588"/>
      <c r="Z31" s="639">
        <v>3.2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98.9</v>
      </c>
      <c r="BH31" s="605"/>
      <c r="BI31" s="605"/>
      <c r="BJ31" s="605"/>
      <c r="BK31" s="605"/>
      <c r="BL31" s="605"/>
      <c r="BM31" s="641">
        <v>95.9</v>
      </c>
      <c r="BN31" s="651"/>
      <c r="BO31" s="651"/>
      <c r="BP31" s="651"/>
      <c r="BQ31" s="615"/>
      <c r="BR31" s="650">
        <v>98.7</v>
      </c>
      <c r="BS31" s="605"/>
      <c r="BT31" s="605"/>
      <c r="BU31" s="605"/>
      <c r="BV31" s="605"/>
      <c r="BW31" s="605"/>
      <c r="BX31" s="641">
        <v>95.1</v>
      </c>
      <c r="BY31" s="651"/>
      <c r="BZ31" s="651"/>
      <c r="CA31" s="651"/>
      <c r="CB31" s="615"/>
      <c r="CD31" s="658"/>
      <c r="CE31" s="659"/>
      <c r="CF31" s="623" t="s">
        <v>294</v>
      </c>
      <c r="CG31" s="620"/>
      <c r="CH31" s="620"/>
      <c r="CI31" s="620"/>
      <c r="CJ31" s="620"/>
      <c r="CK31" s="620"/>
      <c r="CL31" s="620"/>
      <c r="CM31" s="620"/>
      <c r="CN31" s="620"/>
      <c r="CO31" s="620"/>
      <c r="CP31" s="620"/>
      <c r="CQ31" s="621"/>
      <c r="CR31" s="586">
        <v>274274</v>
      </c>
      <c r="CS31" s="605"/>
      <c r="CT31" s="605"/>
      <c r="CU31" s="605"/>
      <c r="CV31" s="605"/>
      <c r="CW31" s="605"/>
      <c r="CX31" s="605"/>
      <c r="CY31" s="606"/>
      <c r="CZ31" s="589">
        <v>0.9</v>
      </c>
      <c r="DA31" s="607"/>
      <c r="DB31" s="607"/>
      <c r="DC31" s="608"/>
      <c r="DD31" s="592">
        <v>240480</v>
      </c>
      <c r="DE31" s="605"/>
      <c r="DF31" s="605"/>
      <c r="DG31" s="605"/>
      <c r="DH31" s="605"/>
      <c r="DI31" s="605"/>
      <c r="DJ31" s="605"/>
      <c r="DK31" s="606"/>
      <c r="DL31" s="592">
        <v>240480</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662708</v>
      </c>
      <c r="S32" s="587"/>
      <c r="T32" s="587"/>
      <c r="U32" s="587"/>
      <c r="V32" s="587"/>
      <c r="W32" s="587"/>
      <c r="X32" s="587"/>
      <c r="Y32" s="588"/>
      <c r="Z32" s="639">
        <v>2.1</v>
      </c>
      <c r="AA32" s="639"/>
      <c r="AB32" s="639"/>
      <c r="AC32" s="639"/>
      <c r="AD32" s="640">
        <v>382</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99.6</v>
      </c>
      <c r="BH32" s="571"/>
      <c r="BI32" s="571"/>
      <c r="BJ32" s="571"/>
      <c r="BK32" s="571"/>
      <c r="BL32" s="571"/>
      <c r="BM32" s="634">
        <v>97.2</v>
      </c>
      <c r="BN32" s="571"/>
      <c r="BO32" s="571"/>
      <c r="BP32" s="571"/>
      <c r="BQ32" s="628"/>
      <c r="BR32" s="649">
        <v>99.4</v>
      </c>
      <c r="BS32" s="571"/>
      <c r="BT32" s="571"/>
      <c r="BU32" s="571"/>
      <c r="BV32" s="571"/>
      <c r="BW32" s="571"/>
      <c r="BX32" s="634">
        <v>96.5</v>
      </c>
      <c r="BY32" s="571"/>
      <c r="BZ32" s="571"/>
      <c r="CA32" s="571"/>
      <c r="CB32" s="628"/>
      <c r="CD32" s="660"/>
      <c r="CE32" s="661"/>
      <c r="CF32" s="623" t="s">
        <v>297</v>
      </c>
      <c r="CG32" s="620"/>
      <c r="CH32" s="620"/>
      <c r="CI32" s="620"/>
      <c r="CJ32" s="620"/>
      <c r="CK32" s="620"/>
      <c r="CL32" s="620"/>
      <c r="CM32" s="620"/>
      <c r="CN32" s="620"/>
      <c r="CO32" s="620"/>
      <c r="CP32" s="620"/>
      <c r="CQ32" s="621"/>
      <c r="CR32" s="586">
        <v>203</v>
      </c>
      <c r="CS32" s="587"/>
      <c r="CT32" s="587"/>
      <c r="CU32" s="587"/>
      <c r="CV32" s="587"/>
      <c r="CW32" s="587"/>
      <c r="CX32" s="587"/>
      <c r="CY32" s="588"/>
      <c r="CZ32" s="589">
        <v>0</v>
      </c>
      <c r="DA32" s="607"/>
      <c r="DB32" s="607"/>
      <c r="DC32" s="608"/>
      <c r="DD32" s="592">
        <v>203</v>
      </c>
      <c r="DE32" s="587"/>
      <c r="DF32" s="587"/>
      <c r="DG32" s="587"/>
      <c r="DH32" s="587"/>
      <c r="DI32" s="587"/>
      <c r="DJ32" s="587"/>
      <c r="DK32" s="588"/>
      <c r="DL32" s="592">
        <v>203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2230328</v>
      </c>
      <c r="S33" s="587"/>
      <c r="T33" s="587"/>
      <c r="U33" s="587"/>
      <c r="V33" s="587"/>
      <c r="W33" s="587"/>
      <c r="X33" s="587"/>
      <c r="Y33" s="588"/>
      <c r="Z33" s="639">
        <v>7.1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10017712</v>
      </c>
      <c r="CS33" s="605"/>
      <c r="CT33" s="605"/>
      <c r="CU33" s="605"/>
      <c r="CV33" s="605"/>
      <c r="CW33" s="605"/>
      <c r="CX33" s="605"/>
      <c r="CY33" s="606"/>
      <c r="CZ33" s="589">
        <v>32.799999999999997</v>
      </c>
      <c r="DA33" s="607"/>
      <c r="DB33" s="607"/>
      <c r="DC33" s="608"/>
      <c r="DD33" s="592">
        <v>7890165</v>
      </c>
      <c r="DE33" s="605"/>
      <c r="DF33" s="605"/>
      <c r="DG33" s="605"/>
      <c r="DH33" s="605"/>
      <c r="DI33" s="605"/>
      <c r="DJ33" s="605"/>
      <c r="DK33" s="606"/>
      <c r="DL33" s="592">
        <v>6053772</v>
      </c>
      <c r="DM33" s="605"/>
      <c r="DN33" s="605"/>
      <c r="DO33" s="605"/>
      <c r="DP33" s="605"/>
      <c r="DQ33" s="605"/>
      <c r="DR33" s="605"/>
      <c r="DS33" s="605"/>
      <c r="DT33" s="605"/>
      <c r="DU33" s="605"/>
      <c r="DV33" s="606"/>
      <c r="DW33" s="609">
        <v>34.9</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4562628</v>
      </c>
      <c r="CS34" s="587"/>
      <c r="CT34" s="587"/>
      <c r="CU34" s="587"/>
      <c r="CV34" s="587"/>
      <c r="CW34" s="587"/>
      <c r="CX34" s="587"/>
      <c r="CY34" s="588"/>
      <c r="CZ34" s="589">
        <v>15</v>
      </c>
      <c r="DA34" s="607"/>
      <c r="DB34" s="607"/>
      <c r="DC34" s="608"/>
      <c r="DD34" s="592">
        <v>3767074</v>
      </c>
      <c r="DE34" s="587"/>
      <c r="DF34" s="587"/>
      <c r="DG34" s="587"/>
      <c r="DH34" s="587"/>
      <c r="DI34" s="587"/>
      <c r="DJ34" s="587"/>
      <c r="DK34" s="588"/>
      <c r="DL34" s="592">
        <v>3272089</v>
      </c>
      <c r="DM34" s="587"/>
      <c r="DN34" s="587"/>
      <c r="DO34" s="587"/>
      <c r="DP34" s="587"/>
      <c r="DQ34" s="587"/>
      <c r="DR34" s="587"/>
      <c r="DS34" s="587"/>
      <c r="DT34" s="587"/>
      <c r="DU34" s="587"/>
      <c r="DV34" s="588"/>
      <c r="DW34" s="609">
        <v>18.8</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1350728</v>
      </c>
      <c r="S35" s="587"/>
      <c r="T35" s="587"/>
      <c r="U35" s="587"/>
      <c r="V35" s="587"/>
      <c r="W35" s="587"/>
      <c r="X35" s="587"/>
      <c r="Y35" s="588"/>
      <c r="Z35" s="639">
        <v>4.3</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3096266</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79518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145141</v>
      </c>
      <c r="CS35" s="605"/>
      <c r="CT35" s="605"/>
      <c r="CU35" s="605"/>
      <c r="CV35" s="605"/>
      <c r="CW35" s="605"/>
      <c r="CX35" s="605"/>
      <c r="CY35" s="606"/>
      <c r="CZ35" s="589">
        <v>0.5</v>
      </c>
      <c r="DA35" s="607"/>
      <c r="DB35" s="607"/>
      <c r="DC35" s="608"/>
      <c r="DD35" s="592">
        <v>144177</v>
      </c>
      <c r="DE35" s="605"/>
      <c r="DF35" s="605"/>
      <c r="DG35" s="605"/>
      <c r="DH35" s="605"/>
      <c r="DI35" s="605"/>
      <c r="DJ35" s="605"/>
      <c r="DK35" s="606"/>
      <c r="DL35" s="592">
        <v>133785</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31457126</v>
      </c>
      <c r="S36" s="627"/>
      <c r="T36" s="627"/>
      <c r="U36" s="627"/>
      <c r="V36" s="627"/>
      <c r="W36" s="627"/>
      <c r="X36" s="627"/>
      <c r="Y36" s="630"/>
      <c r="Z36" s="631">
        <v>100</v>
      </c>
      <c r="AA36" s="631"/>
      <c r="AB36" s="631"/>
      <c r="AC36" s="631"/>
      <c r="AD36" s="632">
        <v>16012870</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755290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-580251</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2661559</v>
      </c>
      <c r="CS36" s="587"/>
      <c r="CT36" s="587"/>
      <c r="CU36" s="587"/>
      <c r="CV36" s="587"/>
      <c r="CW36" s="587"/>
      <c r="CX36" s="587"/>
      <c r="CY36" s="588"/>
      <c r="CZ36" s="589">
        <v>8.6999999999999993</v>
      </c>
      <c r="DA36" s="607"/>
      <c r="DB36" s="607"/>
      <c r="DC36" s="608"/>
      <c r="DD36" s="592">
        <v>1788946</v>
      </c>
      <c r="DE36" s="587"/>
      <c r="DF36" s="587"/>
      <c r="DG36" s="587"/>
      <c r="DH36" s="587"/>
      <c r="DI36" s="587"/>
      <c r="DJ36" s="587"/>
      <c r="DK36" s="588"/>
      <c r="DL36" s="592">
        <v>1476099</v>
      </c>
      <c r="DM36" s="587"/>
      <c r="DN36" s="587"/>
      <c r="DO36" s="587"/>
      <c r="DP36" s="587"/>
      <c r="DQ36" s="587"/>
      <c r="DR36" s="587"/>
      <c r="DS36" s="587"/>
      <c r="DT36" s="587"/>
      <c r="DU36" s="587"/>
      <c r="DV36" s="588"/>
      <c r="DW36" s="609">
        <v>8.5</v>
      </c>
      <c r="DX36" s="610"/>
      <c r="DY36" s="610"/>
      <c r="DZ36" s="610"/>
      <c r="EA36" s="610"/>
      <c r="EB36" s="610"/>
      <c r="EC36" s="611"/>
    </row>
    <row r="37" spans="2:133" ht="11.25" customHeight="1">
      <c r="AQ37" s="612" t="s">
        <v>312</v>
      </c>
      <c r="AR37" s="613"/>
      <c r="AS37" s="613"/>
      <c r="AT37" s="613"/>
      <c r="AU37" s="613"/>
      <c r="AV37" s="613"/>
      <c r="AW37" s="613"/>
      <c r="AX37" s="613"/>
      <c r="AY37" s="614"/>
      <c r="AZ37" s="586">
        <v>473842</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12178</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816066</v>
      </c>
      <c r="CS37" s="605"/>
      <c r="CT37" s="605"/>
      <c r="CU37" s="605"/>
      <c r="CV37" s="605"/>
      <c r="CW37" s="605"/>
      <c r="CX37" s="605"/>
      <c r="CY37" s="606"/>
      <c r="CZ37" s="589">
        <v>2.7</v>
      </c>
      <c r="DA37" s="607"/>
      <c r="DB37" s="607"/>
      <c r="DC37" s="608"/>
      <c r="DD37" s="592">
        <v>322723</v>
      </c>
      <c r="DE37" s="605"/>
      <c r="DF37" s="605"/>
      <c r="DG37" s="605"/>
      <c r="DH37" s="605"/>
      <c r="DI37" s="605"/>
      <c r="DJ37" s="605"/>
      <c r="DK37" s="606"/>
      <c r="DL37" s="592">
        <v>174203</v>
      </c>
      <c r="DM37" s="605"/>
      <c r="DN37" s="605"/>
      <c r="DO37" s="605"/>
      <c r="DP37" s="605"/>
      <c r="DQ37" s="605"/>
      <c r="DR37" s="605"/>
      <c r="DS37" s="605"/>
      <c r="DT37" s="605"/>
      <c r="DU37" s="605"/>
      <c r="DV37" s="606"/>
      <c r="DW37" s="609">
        <v>1</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20661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2340976</v>
      </c>
      <c r="CS38" s="587"/>
      <c r="CT38" s="587"/>
      <c r="CU38" s="587"/>
      <c r="CV38" s="587"/>
      <c r="CW38" s="587"/>
      <c r="CX38" s="587"/>
      <c r="CY38" s="588"/>
      <c r="CZ38" s="589">
        <v>7.7</v>
      </c>
      <c r="DA38" s="607"/>
      <c r="DB38" s="607"/>
      <c r="DC38" s="608"/>
      <c r="DD38" s="592">
        <v>2189965</v>
      </c>
      <c r="DE38" s="587"/>
      <c r="DF38" s="587"/>
      <c r="DG38" s="587"/>
      <c r="DH38" s="587"/>
      <c r="DI38" s="587"/>
      <c r="DJ38" s="587"/>
      <c r="DK38" s="588"/>
      <c r="DL38" s="592">
        <v>1171799</v>
      </c>
      <c r="DM38" s="587"/>
      <c r="DN38" s="587"/>
      <c r="DO38" s="587"/>
      <c r="DP38" s="587"/>
      <c r="DQ38" s="587"/>
      <c r="DR38" s="587"/>
      <c r="DS38" s="587"/>
      <c r="DT38" s="587"/>
      <c r="DU38" s="587"/>
      <c r="DV38" s="588"/>
      <c r="DW38" s="609">
        <v>6.7</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307408</v>
      </c>
      <c r="CS39" s="605"/>
      <c r="CT39" s="605"/>
      <c r="CU39" s="605"/>
      <c r="CV39" s="605"/>
      <c r="CW39" s="605"/>
      <c r="CX39" s="605"/>
      <c r="CY39" s="606"/>
      <c r="CZ39" s="589">
        <v>1</v>
      </c>
      <c r="DA39" s="607"/>
      <c r="DB39" s="607"/>
      <c r="DC39" s="608"/>
      <c r="DD39" s="592">
        <v>3</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809755</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69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t="s">
        <v>316</v>
      </c>
      <c r="CS40" s="587"/>
      <c r="CT40" s="587"/>
      <c r="CU40" s="587"/>
      <c r="CV40" s="587"/>
      <c r="CW40" s="587"/>
      <c r="CX40" s="587"/>
      <c r="CY40" s="588"/>
      <c r="CZ40" s="589" t="s">
        <v>316</v>
      </c>
      <c r="DA40" s="607"/>
      <c r="DB40" s="607"/>
      <c r="DC40" s="608"/>
      <c r="DD40" s="592" t="s">
        <v>316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1057379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247</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5887436</v>
      </c>
      <c r="CS42" s="587"/>
      <c r="CT42" s="587"/>
      <c r="CU42" s="587"/>
      <c r="CV42" s="587"/>
      <c r="CW42" s="587"/>
      <c r="CX42" s="587"/>
      <c r="CY42" s="588"/>
      <c r="CZ42" s="589">
        <v>19.3</v>
      </c>
      <c r="DA42" s="590"/>
      <c r="DB42" s="590"/>
      <c r="DC42" s="591"/>
      <c r="DD42" s="592">
        <v>2472600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183716</v>
      </c>
      <c r="CS43" s="605"/>
      <c r="CT43" s="605"/>
      <c r="CU43" s="605"/>
      <c r="CV43" s="605"/>
      <c r="CW43" s="605"/>
      <c r="CX43" s="605"/>
      <c r="CY43" s="606"/>
      <c r="CZ43" s="589">
        <v>0.6</v>
      </c>
      <c r="DA43" s="607"/>
      <c r="DB43" s="607"/>
      <c r="DC43" s="608"/>
      <c r="DD43" s="592">
        <v>183381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5887436</v>
      </c>
      <c r="CS44" s="587"/>
      <c r="CT44" s="587"/>
      <c r="CU44" s="587"/>
      <c r="CV44" s="587"/>
      <c r="CW44" s="587"/>
      <c r="CX44" s="587"/>
      <c r="CY44" s="588"/>
      <c r="CZ44" s="589">
        <v>19.3</v>
      </c>
      <c r="DA44" s="590"/>
      <c r="DB44" s="590"/>
      <c r="DC44" s="591"/>
      <c r="DD44" s="592">
        <v>2472600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1060761</v>
      </c>
      <c r="CS45" s="605"/>
      <c r="CT45" s="605"/>
      <c r="CU45" s="605"/>
      <c r="CV45" s="605"/>
      <c r="CW45" s="605"/>
      <c r="CX45" s="605"/>
      <c r="CY45" s="606"/>
      <c r="CZ45" s="589">
        <v>3.5</v>
      </c>
      <c r="DA45" s="607"/>
      <c r="DB45" s="607"/>
      <c r="DC45" s="608"/>
      <c r="DD45" s="592">
        <v>204794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4413460</v>
      </c>
      <c r="CS46" s="587"/>
      <c r="CT46" s="587"/>
      <c r="CU46" s="587"/>
      <c r="CV46" s="587"/>
      <c r="CW46" s="587"/>
      <c r="CX46" s="587"/>
      <c r="CY46" s="588"/>
      <c r="CZ46" s="589">
        <v>14.5</v>
      </c>
      <c r="DA46" s="590"/>
      <c r="DB46" s="590"/>
      <c r="DC46" s="591"/>
      <c r="DD46" s="592">
        <v>2249591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316</v>
      </c>
      <c r="CS47" s="605"/>
      <c r="CT47" s="605"/>
      <c r="CU47" s="605"/>
      <c r="CV47" s="605"/>
      <c r="CW47" s="605"/>
      <c r="CX47" s="605"/>
      <c r="CY47" s="606"/>
      <c r="CZ47" s="589" t="s">
        <v>316</v>
      </c>
      <c r="DA47" s="607"/>
      <c r="DB47" s="607"/>
      <c r="DC47" s="608"/>
      <c r="DD47" s="592" t="s">
        <v>316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30506111</v>
      </c>
      <c r="CS49" s="571"/>
      <c r="CT49" s="571"/>
      <c r="CU49" s="571"/>
      <c r="CV49" s="571"/>
      <c r="CW49" s="571"/>
      <c r="CX49" s="571"/>
      <c r="CY49" s="572"/>
      <c r="CZ49" s="573">
        <v>100</v>
      </c>
      <c r="DA49" s="574"/>
      <c r="DB49" s="574"/>
      <c r="DC49" s="575"/>
      <c r="DD49" s="576">
        <v>18918382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X1" zoomScale="70" zoomScaleNormal="25" zoomScaleSheetLayoutView="70" workbookViewId="0">
      <selection activeCell="AK78" sqref="AK78:AO7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30479</v>
      </c>
      <c r="R7" s="1099"/>
      <c r="S7" s="1099"/>
      <c r="T7" s="1099"/>
      <c r="U7" s="1099"/>
      <c r="V7" s="1099">
        <v>29684</v>
      </c>
      <c r="W7" s="1099"/>
      <c r="X7" s="1099"/>
      <c r="Y7" s="1099"/>
      <c r="Z7" s="1099"/>
      <c r="AA7" s="1099">
        <v>795</v>
      </c>
      <c r="AB7" s="1099"/>
      <c r="AC7" s="1099"/>
      <c r="AD7" s="1099"/>
      <c r="AE7" s="1100"/>
      <c r="AF7" s="1101">
        <v>745</v>
      </c>
      <c r="AG7" s="1102"/>
      <c r="AH7" s="1102"/>
      <c r="AI7" s="1102"/>
      <c r="AJ7" s="1103"/>
      <c r="AK7" s="1085"/>
      <c r="AL7" s="1086"/>
      <c r="AM7" s="1086"/>
      <c r="AN7" s="1086"/>
      <c r="AO7" s="1086"/>
      <c r="AP7" s="1086">
        <v>19986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0</v>
      </c>
      <c r="CI7" s="1083"/>
      <c r="CJ7" s="1083"/>
      <c r="CK7" s="1083"/>
      <c r="CL7" s="1084"/>
      <c r="CM7" s="1082">
        <v>230</v>
      </c>
      <c r="CN7" s="1083"/>
      <c r="CO7" s="1083"/>
      <c r="CP7" s="1083"/>
      <c r="CQ7" s="1084"/>
      <c r="CR7" s="1082">
        <v>5</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2511</v>
      </c>
      <c r="R8" s="1038"/>
      <c r="S8" s="1038"/>
      <c r="T8" s="1038"/>
      <c r="U8" s="1038"/>
      <c r="V8" s="1038">
        <v>2355</v>
      </c>
      <c r="W8" s="1038"/>
      <c r="X8" s="1038"/>
      <c r="Y8" s="1038"/>
      <c r="Z8" s="1038"/>
      <c r="AA8" s="1038">
        <v>156</v>
      </c>
      <c r="AB8" s="1038"/>
      <c r="AC8" s="1038"/>
      <c r="AD8" s="1038"/>
      <c r="AE8" s="1039"/>
      <c r="AF8" s="1013">
        <v>1</v>
      </c>
      <c r="AG8" s="1014"/>
      <c r="AH8" s="1014"/>
      <c r="AI8" s="1014"/>
      <c r="AJ8" s="1015"/>
      <c r="AK8" s="1080"/>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32990</v>
      </c>
      <c r="R23" s="1063"/>
      <c r="S23" s="1063"/>
      <c r="T23" s="1063"/>
      <c r="U23" s="1063"/>
      <c r="V23" s="1063">
        <v>32039</v>
      </c>
      <c r="W23" s="1063"/>
      <c r="X23" s="1063"/>
      <c r="Y23" s="1063"/>
      <c r="Z23" s="1063"/>
      <c r="AA23" s="1063">
        <v>951</v>
      </c>
      <c r="AB23" s="1063"/>
      <c r="AC23" s="1063"/>
      <c r="AD23" s="1063"/>
      <c r="AE23" s="1064"/>
      <c r="AF23" s="1065">
        <v>746</v>
      </c>
      <c r="AG23" s="1063"/>
      <c r="AH23" s="1063"/>
      <c r="AI23" s="1063"/>
      <c r="AJ23" s="1066"/>
      <c r="AK23" s="1067"/>
      <c r="AL23" s="1068"/>
      <c r="AM23" s="1068"/>
      <c r="AN23" s="1068"/>
      <c r="AO23" s="1068"/>
      <c r="AP23" s="1063">
        <v>19986</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7774</v>
      </c>
      <c r="R28" s="1048"/>
      <c r="S28" s="1048"/>
      <c r="T28" s="1048"/>
      <c r="U28" s="1048"/>
      <c r="V28" s="1048">
        <v>7694</v>
      </c>
      <c r="W28" s="1048"/>
      <c r="X28" s="1048"/>
      <c r="Y28" s="1048"/>
      <c r="Z28" s="1048"/>
      <c r="AA28" s="1048">
        <v>80</v>
      </c>
      <c r="AB28" s="1048"/>
      <c r="AC28" s="1048"/>
      <c r="AD28" s="1048"/>
      <c r="AE28" s="1049"/>
      <c r="AF28" s="1050">
        <v>80</v>
      </c>
      <c r="AG28" s="1048"/>
      <c r="AH28" s="1048"/>
      <c r="AI28" s="1048"/>
      <c r="AJ28" s="1051"/>
      <c r="AK28" s="1052">
        <v>810</v>
      </c>
      <c r="AL28" s="1040"/>
      <c r="AM28" s="1040"/>
      <c r="AN28" s="1040"/>
      <c r="AO28" s="1040"/>
      <c r="AP28" s="1040"/>
      <c r="AQ28" s="1040"/>
      <c r="AR28" s="1040"/>
      <c r="AS28" s="1040"/>
      <c r="AT28" s="1040"/>
      <c r="AU28" s="1040">
        <v>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3434</v>
      </c>
      <c r="R29" s="1038"/>
      <c r="S29" s="1038"/>
      <c r="T29" s="1038"/>
      <c r="U29" s="1038"/>
      <c r="V29" s="1038">
        <v>3341</v>
      </c>
      <c r="W29" s="1038"/>
      <c r="X29" s="1038"/>
      <c r="Y29" s="1038"/>
      <c r="Z29" s="1038"/>
      <c r="AA29" s="1038">
        <v>93</v>
      </c>
      <c r="AB29" s="1038"/>
      <c r="AC29" s="1038"/>
      <c r="AD29" s="1038"/>
      <c r="AE29" s="1039"/>
      <c r="AF29" s="1013">
        <v>93</v>
      </c>
      <c r="AG29" s="1014"/>
      <c r="AH29" s="1014"/>
      <c r="AI29" s="1014"/>
      <c r="AJ29" s="1015"/>
      <c r="AK29" s="974">
        <v>509</v>
      </c>
      <c r="AL29" s="965"/>
      <c r="AM29" s="965"/>
      <c r="AN29" s="965"/>
      <c r="AO29" s="965"/>
      <c r="AP29" s="965"/>
      <c r="AQ29" s="965"/>
      <c r="AR29" s="965"/>
      <c r="AS29" s="965"/>
      <c r="AT29" s="965"/>
      <c r="AU29" s="965">
        <v>0</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1125</v>
      </c>
      <c r="R30" s="1038"/>
      <c r="S30" s="1038"/>
      <c r="T30" s="1038"/>
      <c r="U30" s="1038"/>
      <c r="V30" s="1038">
        <v>1125</v>
      </c>
      <c r="W30" s="1038"/>
      <c r="X30" s="1038"/>
      <c r="Y30" s="1038"/>
      <c r="Z30" s="1038"/>
      <c r="AA30" s="1038">
        <v>0</v>
      </c>
      <c r="AB30" s="1038"/>
      <c r="AC30" s="1038"/>
      <c r="AD30" s="1038"/>
      <c r="AE30" s="1039"/>
      <c r="AF30" s="1013" t="s">
        <v>111</v>
      </c>
      <c r="AG30" s="1014"/>
      <c r="AH30" s="1014"/>
      <c r="AI30" s="1014"/>
      <c r="AJ30" s="1015"/>
      <c r="AK30" s="974">
        <v>125</v>
      </c>
      <c r="AL30" s="965"/>
      <c r="AM30" s="965"/>
      <c r="AN30" s="965"/>
      <c r="AO30" s="965"/>
      <c r="AP30" s="965"/>
      <c r="AQ30" s="965"/>
      <c r="AR30" s="965"/>
      <c r="AS30" s="965"/>
      <c r="AT30" s="965"/>
      <c r="AU30" s="965">
        <v>0</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1357</v>
      </c>
      <c r="R31" s="1038"/>
      <c r="S31" s="1038"/>
      <c r="T31" s="1038"/>
      <c r="U31" s="1038"/>
      <c r="V31" s="1038">
        <v>535</v>
      </c>
      <c r="W31" s="1038"/>
      <c r="X31" s="1038"/>
      <c r="Y31" s="1038"/>
      <c r="Z31" s="1038"/>
      <c r="AA31" s="1038">
        <v>822</v>
      </c>
      <c r="AB31" s="1038"/>
      <c r="AC31" s="1038"/>
      <c r="AD31" s="1038"/>
      <c r="AE31" s="1039"/>
      <c r="AF31" s="1013">
        <v>822</v>
      </c>
      <c r="AG31" s="1014"/>
      <c r="AH31" s="1014"/>
      <c r="AI31" s="1014"/>
      <c r="AJ31" s="1015"/>
      <c r="AK31" s="974">
        <v>755</v>
      </c>
      <c r="AL31" s="965"/>
      <c r="AM31" s="965"/>
      <c r="AN31" s="965"/>
      <c r="AO31" s="965"/>
      <c r="AP31" s="965">
        <v>5378</v>
      </c>
      <c r="AQ31" s="965"/>
      <c r="AR31" s="965"/>
      <c r="AS31" s="965"/>
      <c r="AT31" s="965"/>
      <c r="AU31" s="965">
        <v>3502</v>
      </c>
      <c r="AV31" s="965"/>
      <c r="AW31" s="965"/>
      <c r="AX31" s="965"/>
      <c r="AY31" s="965"/>
      <c r="AZ31" s="1036"/>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1809</v>
      </c>
      <c r="R32" s="1038"/>
      <c r="S32" s="1038"/>
      <c r="T32" s="1038"/>
      <c r="U32" s="1038"/>
      <c r="V32" s="1038">
        <v>1806</v>
      </c>
      <c r="W32" s="1038"/>
      <c r="X32" s="1038"/>
      <c r="Y32" s="1038"/>
      <c r="Z32" s="1038"/>
      <c r="AA32" s="1038">
        <v>3</v>
      </c>
      <c r="AB32" s="1038"/>
      <c r="AC32" s="1038"/>
      <c r="AD32" s="1038"/>
      <c r="AE32" s="1039"/>
      <c r="AF32" s="1013">
        <v>3</v>
      </c>
      <c r="AG32" s="1014"/>
      <c r="AH32" s="1014"/>
      <c r="AI32" s="1014"/>
      <c r="AJ32" s="1015"/>
      <c r="AK32" s="974">
        <v>474</v>
      </c>
      <c r="AL32" s="965"/>
      <c r="AM32" s="965"/>
      <c r="AN32" s="965"/>
      <c r="AO32" s="965"/>
      <c r="AP32" s="965">
        <v>8201</v>
      </c>
      <c r="AQ32" s="965"/>
      <c r="AR32" s="965"/>
      <c r="AS32" s="965"/>
      <c r="AT32" s="965"/>
      <c r="AU32" s="965">
        <v>2854</v>
      </c>
      <c r="AV32" s="965"/>
      <c r="AW32" s="965"/>
      <c r="AX32" s="965"/>
      <c r="AY32" s="965"/>
      <c r="AZ32" s="1036"/>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997</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529</v>
      </c>
      <c r="C68" s="980"/>
      <c r="D68" s="980"/>
      <c r="E68" s="980"/>
      <c r="F68" s="980"/>
      <c r="G68" s="980"/>
      <c r="H68" s="980"/>
      <c r="I68" s="980"/>
      <c r="J68" s="980"/>
      <c r="K68" s="980"/>
      <c r="L68" s="980"/>
      <c r="M68" s="980"/>
      <c r="N68" s="980"/>
      <c r="O68" s="980"/>
      <c r="P68" s="981"/>
      <c r="Q68" s="982">
        <v>10907</v>
      </c>
      <c r="R68" s="976"/>
      <c r="S68" s="976"/>
      <c r="T68" s="976"/>
      <c r="U68" s="976"/>
      <c r="V68" s="976">
        <v>10443</v>
      </c>
      <c r="W68" s="976"/>
      <c r="X68" s="976"/>
      <c r="Y68" s="976"/>
      <c r="Z68" s="976"/>
      <c r="AA68" s="976">
        <v>464</v>
      </c>
      <c r="AB68" s="976"/>
      <c r="AC68" s="976"/>
      <c r="AD68" s="976"/>
      <c r="AE68" s="976"/>
      <c r="AF68" s="976">
        <v>464</v>
      </c>
      <c r="AG68" s="976"/>
      <c r="AH68" s="976"/>
      <c r="AI68" s="976"/>
      <c r="AJ68" s="976"/>
      <c r="AK68" s="976"/>
      <c r="AL68" s="976"/>
      <c r="AM68" s="976"/>
      <c r="AN68" s="976"/>
      <c r="AO68" s="976"/>
      <c r="AP68" s="976">
        <v>10230</v>
      </c>
      <c r="AQ68" s="976"/>
      <c r="AR68" s="976"/>
      <c r="AS68" s="976"/>
      <c r="AT68" s="976"/>
      <c r="AU68" s="976">
        <v>113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355</v>
      </c>
      <c r="R69" s="965"/>
      <c r="S69" s="965"/>
      <c r="T69" s="965"/>
      <c r="U69" s="965"/>
      <c r="V69" s="965">
        <v>339</v>
      </c>
      <c r="W69" s="965"/>
      <c r="X69" s="965"/>
      <c r="Y69" s="965"/>
      <c r="Z69" s="965"/>
      <c r="AA69" s="965">
        <v>16</v>
      </c>
      <c r="AB69" s="965"/>
      <c r="AC69" s="965"/>
      <c r="AD69" s="965"/>
      <c r="AE69" s="965"/>
      <c r="AF69" s="965">
        <v>16</v>
      </c>
      <c r="AG69" s="965"/>
      <c r="AH69" s="965"/>
      <c r="AI69" s="965"/>
      <c r="AJ69" s="965"/>
      <c r="AK69" s="965"/>
      <c r="AL69" s="965"/>
      <c r="AM69" s="965"/>
      <c r="AN69" s="965"/>
      <c r="AO69" s="965"/>
      <c r="AP69" s="965">
        <v>181</v>
      </c>
      <c r="AQ69" s="965"/>
      <c r="AR69" s="965"/>
      <c r="AS69" s="965"/>
      <c r="AT69" s="965"/>
      <c r="AU69" s="965">
        <v>16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4340</v>
      </c>
      <c r="R70" s="965"/>
      <c r="S70" s="965"/>
      <c r="T70" s="965"/>
      <c r="U70" s="965"/>
      <c r="V70" s="965">
        <v>3516</v>
      </c>
      <c r="W70" s="965"/>
      <c r="X70" s="965"/>
      <c r="Y70" s="965"/>
      <c r="Z70" s="965"/>
      <c r="AA70" s="965">
        <v>824</v>
      </c>
      <c r="AB70" s="965"/>
      <c r="AC70" s="965"/>
      <c r="AD70" s="965"/>
      <c r="AE70" s="965"/>
      <c r="AF70" s="965">
        <v>824</v>
      </c>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16</v>
      </c>
      <c r="R71" s="965"/>
      <c r="S71" s="965"/>
      <c r="T71" s="965"/>
      <c r="U71" s="965"/>
      <c r="V71" s="965">
        <v>2</v>
      </c>
      <c r="W71" s="965"/>
      <c r="X71" s="965"/>
      <c r="Y71" s="965"/>
      <c r="Z71" s="965"/>
      <c r="AA71" s="965">
        <v>14</v>
      </c>
      <c r="AB71" s="965"/>
      <c r="AC71" s="965"/>
      <c r="AD71" s="965"/>
      <c r="AE71" s="965"/>
      <c r="AF71" s="965">
        <v>14</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1">
        <v>7919</v>
      </c>
      <c r="R72" s="965"/>
      <c r="S72" s="965"/>
      <c r="T72" s="965"/>
      <c r="U72" s="965"/>
      <c r="V72" s="965">
        <v>7919</v>
      </c>
      <c r="W72" s="965"/>
      <c r="X72" s="965"/>
      <c r="Y72" s="965"/>
      <c r="Z72" s="965"/>
      <c r="AA72" s="965">
        <v>0</v>
      </c>
      <c r="AB72" s="965"/>
      <c r="AC72" s="965"/>
      <c r="AD72" s="965"/>
      <c r="AE72" s="965"/>
      <c r="AF72" s="965">
        <v>0</v>
      </c>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1">
        <v>932</v>
      </c>
      <c r="R73" s="965"/>
      <c r="S73" s="965"/>
      <c r="T73" s="965"/>
      <c r="U73" s="965"/>
      <c r="V73" s="965">
        <v>911</v>
      </c>
      <c r="W73" s="965"/>
      <c r="X73" s="965"/>
      <c r="Y73" s="965"/>
      <c r="Z73" s="965"/>
      <c r="AA73" s="965">
        <v>21</v>
      </c>
      <c r="AB73" s="965"/>
      <c r="AC73" s="965"/>
      <c r="AD73" s="965"/>
      <c r="AE73" s="965"/>
      <c r="AF73" s="965">
        <v>21</v>
      </c>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1">
        <v>515</v>
      </c>
      <c r="R74" s="965"/>
      <c r="S74" s="965"/>
      <c r="T74" s="965"/>
      <c r="U74" s="965"/>
      <c r="V74" s="965">
        <v>398</v>
      </c>
      <c r="W74" s="965"/>
      <c r="X74" s="965"/>
      <c r="Y74" s="965"/>
      <c r="Z74" s="965"/>
      <c r="AA74" s="965">
        <v>117</v>
      </c>
      <c r="AB74" s="965"/>
      <c r="AC74" s="965"/>
      <c r="AD74" s="965"/>
      <c r="AE74" s="965"/>
      <c r="AF74" s="965">
        <v>117</v>
      </c>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536</v>
      </c>
      <c r="C75" s="969"/>
      <c r="D75" s="969"/>
      <c r="E75" s="969"/>
      <c r="F75" s="969"/>
      <c r="G75" s="969"/>
      <c r="H75" s="969"/>
      <c r="I75" s="969"/>
      <c r="J75" s="969"/>
      <c r="K75" s="969"/>
      <c r="L75" s="969"/>
      <c r="M75" s="969"/>
      <c r="N75" s="969"/>
      <c r="O75" s="969"/>
      <c r="P75" s="970"/>
      <c r="Q75" s="972">
        <v>7052</v>
      </c>
      <c r="R75" s="973"/>
      <c r="S75" s="973"/>
      <c r="T75" s="973"/>
      <c r="U75" s="974"/>
      <c r="V75" s="975">
        <v>6840</v>
      </c>
      <c r="W75" s="973"/>
      <c r="X75" s="973"/>
      <c r="Y75" s="973"/>
      <c r="Z75" s="974"/>
      <c r="AA75" s="975">
        <v>212</v>
      </c>
      <c r="AB75" s="973"/>
      <c r="AC75" s="973"/>
      <c r="AD75" s="973"/>
      <c r="AE75" s="974"/>
      <c r="AF75" s="975">
        <v>212</v>
      </c>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537</v>
      </c>
      <c r="C76" s="969"/>
      <c r="D76" s="969"/>
      <c r="E76" s="969"/>
      <c r="F76" s="969"/>
      <c r="G76" s="969"/>
      <c r="H76" s="969"/>
      <c r="I76" s="969"/>
      <c r="J76" s="969"/>
      <c r="K76" s="969"/>
      <c r="L76" s="969"/>
      <c r="M76" s="969"/>
      <c r="N76" s="969"/>
      <c r="O76" s="969"/>
      <c r="P76" s="970"/>
      <c r="Q76" s="972">
        <v>5719</v>
      </c>
      <c r="R76" s="973"/>
      <c r="S76" s="973"/>
      <c r="T76" s="973"/>
      <c r="U76" s="974"/>
      <c r="V76" s="975">
        <v>5659</v>
      </c>
      <c r="W76" s="973"/>
      <c r="X76" s="973"/>
      <c r="Y76" s="973"/>
      <c r="Z76" s="974"/>
      <c r="AA76" s="975">
        <v>59</v>
      </c>
      <c r="AB76" s="973"/>
      <c r="AC76" s="973"/>
      <c r="AD76" s="973"/>
      <c r="AE76" s="974"/>
      <c r="AF76" s="975">
        <v>59</v>
      </c>
      <c r="AG76" s="973"/>
      <c r="AH76" s="973"/>
      <c r="AI76" s="973"/>
      <c r="AJ76" s="974"/>
      <c r="AK76" s="975">
        <v>1598</v>
      </c>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538</v>
      </c>
      <c r="C77" s="969"/>
      <c r="D77" s="969"/>
      <c r="E77" s="969"/>
      <c r="F77" s="969"/>
      <c r="G77" s="969"/>
      <c r="H77" s="969"/>
      <c r="I77" s="969"/>
      <c r="J77" s="969"/>
      <c r="K77" s="969"/>
      <c r="L77" s="969"/>
      <c r="M77" s="969"/>
      <c r="N77" s="969"/>
      <c r="O77" s="969"/>
      <c r="P77" s="970"/>
      <c r="Q77" s="972">
        <v>1161940</v>
      </c>
      <c r="R77" s="973"/>
      <c r="S77" s="973"/>
      <c r="T77" s="973"/>
      <c r="U77" s="974"/>
      <c r="V77" s="975">
        <v>1129127</v>
      </c>
      <c r="W77" s="973"/>
      <c r="X77" s="973"/>
      <c r="Y77" s="973"/>
      <c r="Z77" s="974"/>
      <c r="AA77" s="975">
        <v>32812</v>
      </c>
      <c r="AB77" s="973"/>
      <c r="AC77" s="973"/>
      <c r="AD77" s="973"/>
      <c r="AE77" s="974"/>
      <c r="AF77" s="975">
        <v>32812</v>
      </c>
      <c r="AG77" s="973"/>
      <c r="AH77" s="973"/>
      <c r="AI77" s="973"/>
      <c r="AJ77" s="974"/>
      <c r="AK77" s="975">
        <v>16486</v>
      </c>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539</v>
      </c>
      <c r="C78" s="969"/>
      <c r="D78" s="969"/>
      <c r="E78" s="969"/>
      <c r="F78" s="969"/>
      <c r="G78" s="969"/>
      <c r="H78" s="969"/>
      <c r="I78" s="969"/>
      <c r="J78" s="969"/>
      <c r="K78" s="969"/>
      <c r="L78" s="969"/>
      <c r="M78" s="969"/>
      <c r="N78" s="969"/>
      <c r="O78" s="969"/>
      <c r="P78" s="970"/>
      <c r="Q78" s="971">
        <v>397</v>
      </c>
      <c r="R78" s="965"/>
      <c r="S78" s="965"/>
      <c r="T78" s="965"/>
      <c r="U78" s="965"/>
      <c r="V78" s="965">
        <v>284</v>
      </c>
      <c r="W78" s="965"/>
      <c r="X78" s="965"/>
      <c r="Y78" s="965"/>
      <c r="Z78" s="965"/>
      <c r="AA78" s="965">
        <v>112</v>
      </c>
      <c r="AB78" s="965"/>
      <c r="AC78" s="965"/>
      <c r="AD78" s="965"/>
      <c r="AE78" s="965"/>
      <c r="AF78" s="965">
        <v>108</v>
      </c>
      <c r="AG78" s="965"/>
      <c r="AH78" s="965"/>
      <c r="AI78" s="965"/>
      <c r="AJ78" s="965"/>
      <c r="AK78" s="965"/>
      <c r="AL78" s="965"/>
      <c r="AM78" s="965"/>
      <c r="AN78" s="965"/>
      <c r="AO78" s="965"/>
      <c r="AP78" s="965">
        <v>2340</v>
      </c>
      <c r="AQ78" s="965"/>
      <c r="AR78" s="965"/>
      <c r="AS78" s="965"/>
      <c r="AT78" s="965"/>
      <c r="AU78" s="965">
        <v>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1951770</v>
      </c>
      <c r="AB110" s="871"/>
      <c r="AC110" s="871"/>
      <c r="AD110" s="871"/>
      <c r="AE110" s="872"/>
      <c r="AF110" s="873">
        <v>1970555</v>
      </c>
      <c r="AG110" s="871"/>
      <c r="AH110" s="871"/>
      <c r="AI110" s="871"/>
      <c r="AJ110" s="872"/>
      <c r="AK110" s="873">
        <v>2003155</v>
      </c>
      <c r="AL110" s="871"/>
      <c r="AM110" s="871"/>
      <c r="AN110" s="871"/>
      <c r="AO110" s="872"/>
      <c r="AP110" s="874">
        <v>13.6</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17126620</v>
      </c>
      <c r="BR110" s="798"/>
      <c r="BS110" s="798"/>
      <c r="BT110" s="798"/>
      <c r="BU110" s="798"/>
      <c r="BV110" s="798">
        <v>19484996</v>
      </c>
      <c r="BW110" s="798"/>
      <c r="BX110" s="798"/>
      <c r="BY110" s="798"/>
      <c r="BZ110" s="798"/>
      <c r="CA110" s="798">
        <v>19986443</v>
      </c>
      <c r="CB110" s="798"/>
      <c r="CC110" s="798"/>
      <c r="CD110" s="798"/>
      <c r="CE110" s="798"/>
      <c r="CF110" s="859">
        <v>135.9</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1843373</v>
      </c>
      <c r="DH110" s="798"/>
      <c r="DI110" s="798"/>
      <c r="DJ110" s="798"/>
      <c r="DK110" s="798"/>
      <c r="DL110" s="798">
        <v>1756158</v>
      </c>
      <c r="DM110" s="798"/>
      <c r="DN110" s="798"/>
      <c r="DO110" s="798"/>
      <c r="DP110" s="798"/>
      <c r="DQ110" s="798">
        <v>1666993</v>
      </c>
      <c r="DR110" s="798"/>
      <c r="DS110" s="798"/>
      <c r="DT110" s="798"/>
      <c r="DU110" s="798"/>
      <c r="DV110" s="799">
        <v>11.3</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12102986</v>
      </c>
      <c r="BR111" s="769"/>
      <c r="BS111" s="769"/>
      <c r="BT111" s="769"/>
      <c r="BU111" s="769"/>
      <c r="BV111" s="769">
        <v>11206174</v>
      </c>
      <c r="BW111" s="769"/>
      <c r="BX111" s="769"/>
      <c r="BY111" s="769"/>
      <c r="BZ111" s="769"/>
      <c r="CA111" s="769">
        <v>10359504</v>
      </c>
      <c r="CB111" s="769"/>
      <c r="CC111" s="769"/>
      <c r="CD111" s="769"/>
      <c r="CE111" s="769"/>
      <c r="CF111" s="846">
        <v>70.5</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9923896</v>
      </c>
      <c r="DH111" s="769"/>
      <c r="DI111" s="769"/>
      <c r="DJ111" s="769"/>
      <c r="DK111" s="769"/>
      <c r="DL111" s="769">
        <v>9206575</v>
      </c>
      <c r="DM111" s="769"/>
      <c r="DN111" s="769"/>
      <c r="DO111" s="769"/>
      <c r="DP111" s="769"/>
      <c r="DQ111" s="769">
        <v>8462398</v>
      </c>
      <c r="DR111" s="769"/>
      <c r="DS111" s="769"/>
      <c r="DT111" s="769"/>
      <c r="DU111" s="769"/>
      <c r="DV111" s="821">
        <v>57.6</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7559478</v>
      </c>
      <c r="BR112" s="769"/>
      <c r="BS112" s="769"/>
      <c r="BT112" s="769"/>
      <c r="BU112" s="769"/>
      <c r="BV112" s="769">
        <v>6981531</v>
      </c>
      <c r="BW112" s="769"/>
      <c r="BX112" s="769"/>
      <c r="BY112" s="769"/>
      <c r="BZ112" s="769"/>
      <c r="CA112" s="769">
        <v>6355376</v>
      </c>
      <c r="CB112" s="769"/>
      <c r="CC112" s="769"/>
      <c r="CD112" s="769"/>
      <c r="CE112" s="769"/>
      <c r="CF112" s="846">
        <v>43.2</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424550</v>
      </c>
      <c r="AB113" s="907"/>
      <c r="AC113" s="907"/>
      <c r="AD113" s="907"/>
      <c r="AE113" s="908"/>
      <c r="AF113" s="909">
        <v>405426</v>
      </c>
      <c r="AG113" s="907"/>
      <c r="AH113" s="907"/>
      <c r="AI113" s="907"/>
      <c r="AJ113" s="908"/>
      <c r="AK113" s="909">
        <v>422561</v>
      </c>
      <c r="AL113" s="907"/>
      <c r="AM113" s="907"/>
      <c r="AN113" s="907"/>
      <c r="AO113" s="908"/>
      <c r="AP113" s="910">
        <v>2.9</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314186</v>
      </c>
      <c r="BR113" s="769"/>
      <c r="BS113" s="769"/>
      <c r="BT113" s="769"/>
      <c r="BU113" s="769"/>
      <c r="BV113" s="769">
        <v>150839</v>
      </c>
      <c r="BW113" s="769"/>
      <c r="BX113" s="769"/>
      <c r="BY113" s="769"/>
      <c r="BZ113" s="769"/>
      <c r="CA113" s="769">
        <v>128053</v>
      </c>
      <c r="CB113" s="769"/>
      <c r="CC113" s="769"/>
      <c r="CD113" s="769"/>
      <c r="CE113" s="769"/>
      <c r="CF113" s="846">
        <v>0.9</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79097</v>
      </c>
      <c r="AB114" s="782"/>
      <c r="AC114" s="782"/>
      <c r="AD114" s="782"/>
      <c r="AE114" s="783"/>
      <c r="AF114" s="784">
        <v>11405</v>
      </c>
      <c r="AG114" s="782"/>
      <c r="AH114" s="782"/>
      <c r="AI114" s="782"/>
      <c r="AJ114" s="783"/>
      <c r="AK114" s="784">
        <v>3784</v>
      </c>
      <c r="AL114" s="782"/>
      <c r="AM114" s="782"/>
      <c r="AN114" s="782"/>
      <c r="AO114" s="783"/>
      <c r="AP114" s="752">
        <v>0</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3079356</v>
      </c>
      <c r="BR114" s="769"/>
      <c r="BS114" s="769"/>
      <c r="BT114" s="769"/>
      <c r="BU114" s="769"/>
      <c r="BV114" s="769">
        <v>2959941</v>
      </c>
      <c r="BW114" s="769"/>
      <c r="BX114" s="769"/>
      <c r="BY114" s="769"/>
      <c r="BZ114" s="769"/>
      <c r="CA114" s="769">
        <v>2664449</v>
      </c>
      <c r="CB114" s="769"/>
      <c r="CC114" s="769"/>
      <c r="CD114" s="769"/>
      <c r="CE114" s="769"/>
      <c r="CF114" s="846">
        <v>18.100000000000001</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414745</v>
      </c>
      <c r="AB115" s="907"/>
      <c r="AC115" s="907"/>
      <c r="AD115" s="907"/>
      <c r="AE115" s="908"/>
      <c r="AF115" s="909">
        <v>259742</v>
      </c>
      <c r="AG115" s="907"/>
      <c r="AH115" s="907"/>
      <c r="AI115" s="907"/>
      <c r="AJ115" s="908"/>
      <c r="AK115" s="909">
        <v>477354</v>
      </c>
      <c r="AL115" s="907"/>
      <c r="AM115" s="907"/>
      <c r="AN115" s="907"/>
      <c r="AO115" s="908"/>
      <c r="AP115" s="910">
        <v>3.2</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52493</v>
      </c>
      <c r="DH115" s="782"/>
      <c r="DI115" s="782"/>
      <c r="DJ115" s="782"/>
      <c r="DK115" s="783"/>
      <c r="DL115" s="784">
        <v>52493</v>
      </c>
      <c r="DM115" s="782"/>
      <c r="DN115" s="782"/>
      <c r="DO115" s="782"/>
      <c r="DP115" s="783"/>
      <c r="DQ115" s="784">
        <v>77425</v>
      </c>
      <c r="DR115" s="782"/>
      <c r="DS115" s="782"/>
      <c r="DT115" s="782"/>
      <c r="DU115" s="783"/>
      <c r="DV115" s="752">
        <v>0.5</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283224</v>
      </c>
      <c r="DH116" s="782"/>
      <c r="DI116" s="782"/>
      <c r="DJ116" s="782"/>
      <c r="DK116" s="783"/>
      <c r="DL116" s="784">
        <v>190948</v>
      </c>
      <c r="DM116" s="782"/>
      <c r="DN116" s="782"/>
      <c r="DO116" s="782"/>
      <c r="DP116" s="783"/>
      <c r="DQ116" s="784">
        <v>152688</v>
      </c>
      <c r="DR116" s="782"/>
      <c r="DS116" s="782"/>
      <c r="DT116" s="782"/>
      <c r="DU116" s="783"/>
      <c r="DV116" s="752">
        <v>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2870162</v>
      </c>
      <c r="AB117" s="893"/>
      <c r="AC117" s="893"/>
      <c r="AD117" s="893"/>
      <c r="AE117" s="894"/>
      <c r="AF117" s="896">
        <v>2647128</v>
      </c>
      <c r="AG117" s="893"/>
      <c r="AH117" s="893"/>
      <c r="AI117" s="893"/>
      <c r="AJ117" s="894"/>
      <c r="AK117" s="896">
        <v>2906854</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40182626</v>
      </c>
      <c r="BR118" s="856"/>
      <c r="BS118" s="856"/>
      <c r="BT118" s="856"/>
      <c r="BU118" s="856"/>
      <c r="BV118" s="856">
        <v>40783481</v>
      </c>
      <c r="BW118" s="856"/>
      <c r="BX118" s="856"/>
      <c r="BY118" s="856"/>
      <c r="BZ118" s="856"/>
      <c r="CA118" s="856">
        <v>39493825</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125392</v>
      </c>
      <c r="AB119" s="871"/>
      <c r="AC119" s="871"/>
      <c r="AD119" s="871"/>
      <c r="AE119" s="872"/>
      <c r="AF119" s="873">
        <v>125483</v>
      </c>
      <c r="AG119" s="871"/>
      <c r="AH119" s="871"/>
      <c r="AI119" s="871"/>
      <c r="AJ119" s="872"/>
      <c r="AK119" s="873">
        <v>125576</v>
      </c>
      <c r="AL119" s="871"/>
      <c r="AM119" s="871"/>
      <c r="AN119" s="871"/>
      <c r="AO119" s="872"/>
      <c r="AP119" s="874">
        <v>0.9</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9526142</v>
      </c>
      <c r="BR119" s="798"/>
      <c r="BS119" s="798"/>
      <c r="BT119" s="798"/>
      <c r="BU119" s="798"/>
      <c r="BV119" s="798">
        <v>9354036</v>
      </c>
      <c r="BW119" s="798"/>
      <c r="BX119" s="798"/>
      <c r="BY119" s="798"/>
      <c r="BZ119" s="798"/>
      <c r="CA119" s="798">
        <v>9628956</v>
      </c>
      <c r="CB119" s="798"/>
      <c r="CC119" s="798"/>
      <c r="CD119" s="798"/>
      <c r="CE119" s="798"/>
      <c r="CF119" s="859">
        <v>65.5</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238584</v>
      </c>
      <c r="AB120" s="782"/>
      <c r="AC120" s="782"/>
      <c r="AD120" s="782"/>
      <c r="AE120" s="783"/>
      <c r="AF120" s="784">
        <v>84673</v>
      </c>
      <c r="AG120" s="782"/>
      <c r="AH120" s="782"/>
      <c r="AI120" s="782"/>
      <c r="AJ120" s="783"/>
      <c r="AK120" s="784">
        <v>302348</v>
      </c>
      <c r="AL120" s="782"/>
      <c r="AM120" s="782"/>
      <c r="AN120" s="782"/>
      <c r="AO120" s="783"/>
      <c r="AP120" s="752">
        <v>2.1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9997920</v>
      </c>
      <c r="BR120" s="769"/>
      <c r="BS120" s="769"/>
      <c r="BT120" s="769"/>
      <c r="BU120" s="769"/>
      <c r="BV120" s="769">
        <v>8775747</v>
      </c>
      <c r="BW120" s="769"/>
      <c r="BX120" s="769"/>
      <c r="BY120" s="769"/>
      <c r="BZ120" s="769"/>
      <c r="CA120" s="769">
        <v>7768352</v>
      </c>
      <c r="CB120" s="769"/>
      <c r="CC120" s="769"/>
      <c r="CD120" s="769"/>
      <c r="CE120" s="769"/>
      <c r="CF120" s="846">
        <v>52.8</v>
      </c>
      <c r="CG120" s="847"/>
      <c r="CH120" s="847"/>
      <c r="CI120" s="847"/>
      <c r="CJ120" s="847"/>
      <c r="CK120" s="848" t="s">
        <v>434</v>
      </c>
      <c r="CL120" s="808"/>
      <c r="CM120" s="808"/>
      <c r="CN120" s="808"/>
      <c r="CO120" s="809"/>
      <c r="CP120" s="852" t="s">
        <v>381</v>
      </c>
      <c r="CQ120" s="853"/>
      <c r="CR120" s="853"/>
      <c r="CS120" s="853"/>
      <c r="CT120" s="853"/>
      <c r="CU120" s="853"/>
      <c r="CV120" s="853"/>
      <c r="CW120" s="853"/>
      <c r="CX120" s="853"/>
      <c r="CY120" s="853"/>
      <c r="CZ120" s="853"/>
      <c r="DA120" s="853"/>
      <c r="DB120" s="853"/>
      <c r="DC120" s="853"/>
      <c r="DD120" s="853"/>
      <c r="DE120" s="853"/>
      <c r="DF120" s="854"/>
      <c r="DG120" s="797">
        <v>3953027</v>
      </c>
      <c r="DH120" s="798"/>
      <c r="DI120" s="798"/>
      <c r="DJ120" s="798"/>
      <c r="DK120" s="798"/>
      <c r="DL120" s="798">
        <v>3754366</v>
      </c>
      <c r="DM120" s="798"/>
      <c r="DN120" s="798"/>
      <c r="DO120" s="798"/>
      <c r="DP120" s="798"/>
      <c r="DQ120" s="798">
        <v>3501568</v>
      </c>
      <c r="DR120" s="798"/>
      <c r="DS120" s="798"/>
      <c r="DT120" s="798"/>
      <c r="DU120" s="798"/>
      <c r="DV120" s="799">
        <v>23.8</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20765764</v>
      </c>
      <c r="BR121" s="856"/>
      <c r="BS121" s="856"/>
      <c r="BT121" s="856"/>
      <c r="BU121" s="856"/>
      <c r="BV121" s="856">
        <v>20579456</v>
      </c>
      <c r="BW121" s="856"/>
      <c r="BX121" s="856"/>
      <c r="BY121" s="856"/>
      <c r="BZ121" s="856"/>
      <c r="CA121" s="856">
        <v>20715735</v>
      </c>
      <c r="CB121" s="856"/>
      <c r="CC121" s="856"/>
      <c r="CD121" s="856"/>
      <c r="CE121" s="856"/>
      <c r="CF121" s="857">
        <v>140.9</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3606451</v>
      </c>
      <c r="DH121" s="769"/>
      <c r="DI121" s="769"/>
      <c r="DJ121" s="769"/>
      <c r="DK121" s="769"/>
      <c r="DL121" s="769">
        <v>3227165</v>
      </c>
      <c r="DM121" s="769"/>
      <c r="DN121" s="769"/>
      <c r="DO121" s="769"/>
      <c r="DP121" s="769"/>
      <c r="DQ121" s="769">
        <v>2853808</v>
      </c>
      <c r="DR121" s="769"/>
      <c r="DS121" s="769"/>
      <c r="DT121" s="769"/>
      <c r="DU121" s="769"/>
      <c r="DV121" s="821">
        <v>19.399999999999999</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40289826</v>
      </c>
      <c r="BR122" s="838"/>
      <c r="BS122" s="838"/>
      <c r="BT122" s="838"/>
      <c r="BU122" s="838"/>
      <c r="BV122" s="838">
        <v>38709239</v>
      </c>
      <c r="BW122" s="838"/>
      <c r="BX122" s="838"/>
      <c r="BY122" s="838"/>
      <c r="BZ122" s="838"/>
      <c r="CA122" s="838">
        <v>38113043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36292</v>
      </c>
      <c r="AB123" s="782"/>
      <c r="AC123" s="782"/>
      <c r="AD123" s="782"/>
      <c r="AE123" s="783"/>
      <c r="AF123" s="784">
        <v>38276</v>
      </c>
      <c r="AG123" s="782"/>
      <c r="AH123" s="782"/>
      <c r="AI123" s="782"/>
      <c r="AJ123" s="783"/>
      <c r="AK123" s="784">
        <v>38260</v>
      </c>
      <c r="AL123" s="782"/>
      <c r="AM123" s="782"/>
      <c r="AN123" s="782"/>
      <c r="AO123" s="783"/>
      <c r="AP123" s="752">
        <v>0.3</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v>14.1</v>
      </c>
      <c r="BW123" s="830"/>
      <c r="BX123" s="830"/>
      <c r="BY123" s="830"/>
      <c r="BZ123" s="830"/>
      <c r="CA123" s="830">
        <v>9.3000000000000007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14477</v>
      </c>
      <c r="AB127" s="782"/>
      <c r="AC127" s="782"/>
      <c r="AD127" s="782"/>
      <c r="AE127" s="783"/>
      <c r="AF127" s="784">
        <v>11310</v>
      </c>
      <c r="AG127" s="782"/>
      <c r="AH127" s="782"/>
      <c r="AI127" s="782"/>
      <c r="AJ127" s="783"/>
      <c r="AK127" s="784">
        <v>11170</v>
      </c>
      <c r="AL127" s="782"/>
      <c r="AM127" s="782"/>
      <c r="AN127" s="782"/>
      <c r="AO127" s="783"/>
      <c r="AP127" s="752">
        <v>0.1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12.67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469558</v>
      </c>
      <c r="AB128" s="722"/>
      <c r="AC128" s="722"/>
      <c r="AD128" s="722"/>
      <c r="AE128" s="723"/>
      <c r="AF128" s="724">
        <v>425827</v>
      </c>
      <c r="AG128" s="722"/>
      <c r="AH128" s="722"/>
      <c r="AI128" s="722"/>
      <c r="AJ128" s="723"/>
      <c r="AK128" s="724">
        <v>484945</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17.670000000000002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16369956</v>
      </c>
      <c r="AB129" s="782"/>
      <c r="AC129" s="782"/>
      <c r="AD129" s="782"/>
      <c r="AE129" s="783"/>
      <c r="AF129" s="784">
        <v>16618179</v>
      </c>
      <c r="AG129" s="782"/>
      <c r="AH129" s="782"/>
      <c r="AI129" s="782"/>
      <c r="AJ129" s="783"/>
      <c r="AK129" s="784">
        <v>16647485</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2.4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2039625</v>
      </c>
      <c r="AB130" s="782"/>
      <c r="AC130" s="782"/>
      <c r="AD130" s="782"/>
      <c r="AE130" s="783"/>
      <c r="AF130" s="784">
        <v>1981372</v>
      </c>
      <c r="AG130" s="782"/>
      <c r="AH130" s="782"/>
      <c r="AI130" s="782"/>
      <c r="AJ130" s="783"/>
      <c r="AK130" s="784">
        <v>1944063</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9.3000000000000007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14330331</v>
      </c>
      <c r="AB131" s="715"/>
      <c r="AC131" s="715"/>
      <c r="AD131" s="715"/>
      <c r="AE131" s="716"/>
      <c r="AF131" s="717">
        <v>14636807</v>
      </c>
      <c r="AG131" s="715"/>
      <c r="AH131" s="715"/>
      <c r="AI131" s="715"/>
      <c r="AJ131" s="716"/>
      <c r="AK131" s="717">
        <v>14703422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2.5189857789999999</v>
      </c>
      <c r="AB132" s="738"/>
      <c r="AC132" s="738"/>
      <c r="AD132" s="738"/>
      <c r="AE132" s="739"/>
      <c r="AF132" s="740">
        <v>1.639216805</v>
      </c>
      <c r="AG132" s="738"/>
      <c r="AH132" s="738"/>
      <c r="AI132" s="738"/>
      <c r="AJ132" s="739"/>
      <c r="AK132" s="740">
        <v>3.2498965210000001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1.3</v>
      </c>
      <c r="AB133" s="747"/>
      <c r="AC133" s="747"/>
      <c r="AD133" s="747"/>
      <c r="AE133" s="748"/>
      <c r="AF133" s="746">
        <v>1.5</v>
      </c>
      <c r="AG133" s="747"/>
      <c r="AH133" s="747"/>
      <c r="AI133" s="747"/>
      <c r="AJ133" s="748"/>
      <c r="AK133" s="746">
        <v>2.4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6" zoomScaleNormal="85" zoomScaleSheetLayoutView="55" workbookViewId="0">
      <selection activeCell="B1" sqref="B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46" zoomScaleNormal="40" zoomScaleSheetLayoutView="55" workbookViewId="0">
      <selection activeCell="B1" sqref="B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41" workbookViewId="0">
      <selection activeCell="B1" sqref="B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4788677</v>
      </c>
      <c r="L9" s="264">
        <v>55573</v>
      </c>
      <c r="M9" s="265">
        <v>64737</v>
      </c>
      <c r="N9" s="266">
        <v>-14.2</v>
      </c>
    </row>
    <row r="10" spans="1:16">
      <c r="A10" s="248"/>
      <c r="B10" s="244"/>
      <c r="C10" s="244"/>
      <c r="D10" s="244"/>
      <c r="E10" s="244"/>
      <c r="F10" s="244"/>
      <c r="G10" s="1131" t="s">
        <v>470</v>
      </c>
      <c r="H10" s="1132"/>
      <c r="I10" s="1132"/>
      <c r="J10" s="1133"/>
      <c r="K10" s="267">
        <v>338171</v>
      </c>
      <c r="L10" s="268">
        <v>3925</v>
      </c>
      <c r="M10" s="269">
        <v>4418</v>
      </c>
      <c r="N10" s="270">
        <v>-11.2</v>
      </c>
    </row>
    <row r="11" spans="1:16" ht="13.5" customHeight="1">
      <c r="A11" s="248"/>
      <c r="B11" s="244"/>
      <c r="C11" s="244"/>
      <c r="D11" s="244"/>
      <c r="E11" s="244"/>
      <c r="F11" s="244"/>
      <c r="G11" s="1131" t="s">
        <v>471</v>
      </c>
      <c r="H11" s="1132"/>
      <c r="I11" s="1132"/>
      <c r="J11" s="1133"/>
      <c r="K11" s="267">
        <v>119627</v>
      </c>
      <c r="L11" s="268">
        <v>1388</v>
      </c>
      <c r="M11" s="269">
        <v>5597</v>
      </c>
      <c r="N11" s="270">
        <v>-75.2</v>
      </c>
    </row>
    <row r="12" spans="1:16" ht="13.5" customHeight="1">
      <c r="A12" s="248"/>
      <c r="B12" s="244"/>
      <c r="C12" s="244"/>
      <c r="D12" s="244"/>
      <c r="E12" s="244"/>
      <c r="F12" s="244"/>
      <c r="G12" s="1131" t="s">
        <v>472</v>
      </c>
      <c r="H12" s="1132"/>
      <c r="I12" s="1132"/>
      <c r="J12" s="1133"/>
      <c r="K12" s="267">
        <v>469650</v>
      </c>
      <c r="L12" s="268">
        <v>5450</v>
      </c>
      <c r="M12" s="269">
        <v>967</v>
      </c>
      <c r="N12" s="270">
        <v>463.6</v>
      </c>
    </row>
    <row r="13" spans="1:16" ht="13.5" customHeight="1">
      <c r="A13" s="248"/>
      <c r="B13" s="244"/>
      <c r="C13" s="244"/>
      <c r="D13" s="244"/>
      <c r="E13" s="244"/>
      <c r="F13" s="244"/>
      <c r="G13" s="1131" t="s">
        <v>473</v>
      </c>
      <c r="H13" s="1132"/>
      <c r="I13" s="1132"/>
      <c r="J13" s="1133"/>
      <c r="K13" s="267" t="s">
        <v>474</v>
      </c>
      <c r="L13" s="268" t="s">
        <v>474</v>
      </c>
      <c r="M13" s="269">
        <v>2</v>
      </c>
      <c r="N13" s="270" t="s">
        <v>474</v>
      </c>
    </row>
    <row r="14" spans="1:16" ht="13.5" customHeight="1">
      <c r="A14" s="248"/>
      <c r="B14" s="244"/>
      <c r="C14" s="244"/>
      <c r="D14" s="244"/>
      <c r="E14" s="244"/>
      <c r="F14" s="244"/>
      <c r="G14" s="1131" t="s">
        <v>475</v>
      </c>
      <c r="H14" s="1132"/>
      <c r="I14" s="1132"/>
      <c r="J14" s="1133"/>
      <c r="K14" s="267">
        <v>122910</v>
      </c>
      <c r="L14" s="268">
        <v>1426</v>
      </c>
      <c r="M14" s="269">
        <v>2800</v>
      </c>
      <c r="N14" s="270">
        <v>-49.1</v>
      </c>
    </row>
    <row r="15" spans="1:16" ht="13.5" customHeight="1">
      <c r="A15" s="248"/>
      <c r="B15" s="244"/>
      <c r="C15" s="244"/>
      <c r="D15" s="244"/>
      <c r="E15" s="244"/>
      <c r="F15" s="244"/>
      <c r="G15" s="1131" t="s">
        <v>476</v>
      </c>
      <c r="H15" s="1132"/>
      <c r="I15" s="1132"/>
      <c r="J15" s="1133"/>
      <c r="K15" s="267">
        <v>183716</v>
      </c>
      <c r="L15" s="268">
        <v>2132</v>
      </c>
      <c r="M15" s="269">
        <v>1482</v>
      </c>
      <c r="N15" s="270">
        <v>43.9</v>
      </c>
    </row>
    <row r="16" spans="1:16">
      <c r="A16" s="248"/>
      <c r="B16" s="244"/>
      <c r="C16" s="244"/>
      <c r="D16" s="244"/>
      <c r="E16" s="244"/>
      <c r="F16" s="244"/>
      <c r="G16" s="1134" t="s">
        <v>477</v>
      </c>
      <c r="H16" s="1135"/>
      <c r="I16" s="1135"/>
      <c r="J16" s="1136"/>
      <c r="K16" s="268">
        <v>-397108</v>
      </c>
      <c r="L16" s="268">
        <v>-4608</v>
      </c>
      <c r="M16" s="269">
        <v>-7690</v>
      </c>
      <c r="N16" s="270">
        <v>-40.1</v>
      </c>
    </row>
    <row r="17" spans="1:16">
      <c r="A17" s="248"/>
      <c r="B17" s="244"/>
      <c r="C17" s="244"/>
      <c r="D17" s="244"/>
      <c r="E17" s="244"/>
      <c r="F17" s="244"/>
      <c r="G17" s="1134" t="s">
        <v>169</v>
      </c>
      <c r="H17" s="1135"/>
      <c r="I17" s="1135"/>
      <c r="J17" s="1136"/>
      <c r="K17" s="268">
        <v>5625643</v>
      </c>
      <c r="L17" s="268">
        <v>65286</v>
      </c>
      <c r="M17" s="269">
        <v>72313</v>
      </c>
      <c r="N17" s="270">
        <v>-9.6999999999999993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5.8</v>
      </c>
      <c r="L21" s="281">
        <v>7.17</v>
      </c>
      <c r="M21" s="282">
        <v>-1.37</v>
      </c>
      <c r="N21" s="249"/>
      <c r="O21" s="283"/>
      <c r="P21" s="279"/>
    </row>
    <row r="22" spans="1:16" s="284" customFormat="1">
      <c r="A22" s="279"/>
      <c r="B22" s="249"/>
      <c r="C22" s="249"/>
      <c r="D22" s="249"/>
      <c r="E22" s="249"/>
      <c r="F22" s="249"/>
      <c r="G22" s="1128" t="s">
        <v>483</v>
      </c>
      <c r="H22" s="1129"/>
      <c r="I22" s="1129"/>
      <c r="J22" s="1130"/>
      <c r="K22" s="285">
        <v>101.5</v>
      </c>
      <c r="L22" s="286">
        <v>98.1</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2003155</v>
      </c>
      <c r="L32" s="294">
        <v>23247</v>
      </c>
      <c r="M32" s="295">
        <v>43357</v>
      </c>
      <c r="N32" s="296">
        <v>-46.4</v>
      </c>
    </row>
    <row r="33" spans="1:16" ht="13.5" customHeight="1">
      <c r="A33" s="248"/>
      <c r="B33" s="244"/>
      <c r="C33" s="244"/>
      <c r="D33" s="244"/>
      <c r="E33" s="244"/>
      <c r="F33" s="244"/>
      <c r="G33" s="1119" t="s">
        <v>488</v>
      </c>
      <c r="H33" s="1120"/>
      <c r="I33" s="1120"/>
      <c r="J33" s="1121"/>
      <c r="K33" s="294" t="s">
        <v>474</v>
      </c>
      <c r="L33" s="294" t="s">
        <v>474</v>
      </c>
      <c r="M33" s="295">
        <v>5</v>
      </c>
      <c r="N33" s="296" t="s">
        <v>474</v>
      </c>
    </row>
    <row r="34" spans="1:16" ht="27" customHeight="1">
      <c r="A34" s="248"/>
      <c r="B34" s="244"/>
      <c r="C34" s="244"/>
      <c r="D34" s="244"/>
      <c r="E34" s="244"/>
      <c r="F34" s="244"/>
      <c r="G34" s="1119" t="s">
        <v>489</v>
      </c>
      <c r="H34" s="1120"/>
      <c r="I34" s="1120"/>
      <c r="J34" s="1121"/>
      <c r="K34" s="294" t="s">
        <v>474</v>
      </c>
      <c r="L34" s="294" t="s">
        <v>474</v>
      </c>
      <c r="M34" s="295">
        <v>40</v>
      </c>
      <c r="N34" s="296" t="s">
        <v>474</v>
      </c>
    </row>
    <row r="35" spans="1:16" ht="27" customHeight="1">
      <c r="A35" s="248"/>
      <c r="B35" s="244"/>
      <c r="C35" s="244"/>
      <c r="D35" s="244"/>
      <c r="E35" s="244"/>
      <c r="F35" s="244"/>
      <c r="G35" s="1119" t="s">
        <v>490</v>
      </c>
      <c r="H35" s="1120"/>
      <c r="I35" s="1120"/>
      <c r="J35" s="1121"/>
      <c r="K35" s="294">
        <v>422561</v>
      </c>
      <c r="L35" s="294">
        <v>4904</v>
      </c>
      <c r="M35" s="295">
        <v>11850</v>
      </c>
      <c r="N35" s="296">
        <v>-58.6</v>
      </c>
    </row>
    <row r="36" spans="1:16" ht="27" customHeight="1">
      <c r="A36" s="248"/>
      <c r="B36" s="244"/>
      <c r="C36" s="244"/>
      <c r="D36" s="244"/>
      <c r="E36" s="244"/>
      <c r="F36" s="244"/>
      <c r="G36" s="1119" t="s">
        <v>491</v>
      </c>
      <c r="H36" s="1120"/>
      <c r="I36" s="1120"/>
      <c r="J36" s="1121"/>
      <c r="K36" s="294">
        <v>3784</v>
      </c>
      <c r="L36" s="294">
        <v>44</v>
      </c>
      <c r="M36" s="295">
        <v>2171</v>
      </c>
      <c r="N36" s="296">
        <v>-98</v>
      </c>
    </row>
    <row r="37" spans="1:16" ht="13.5" customHeight="1">
      <c r="A37" s="248"/>
      <c r="B37" s="244"/>
      <c r="C37" s="244"/>
      <c r="D37" s="244"/>
      <c r="E37" s="244"/>
      <c r="F37" s="244"/>
      <c r="G37" s="1119" t="s">
        <v>492</v>
      </c>
      <c r="H37" s="1120"/>
      <c r="I37" s="1120"/>
      <c r="J37" s="1121"/>
      <c r="K37" s="294">
        <v>477354</v>
      </c>
      <c r="L37" s="294">
        <v>5540</v>
      </c>
      <c r="M37" s="295">
        <v>1425</v>
      </c>
      <c r="N37" s="296">
        <v>288.8</v>
      </c>
    </row>
    <row r="38" spans="1:16" ht="27" customHeight="1">
      <c r="A38" s="248"/>
      <c r="B38" s="244"/>
      <c r="C38" s="244"/>
      <c r="D38" s="244"/>
      <c r="E38" s="244"/>
      <c r="F38" s="244"/>
      <c r="G38" s="1122" t="s">
        <v>493</v>
      </c>
      <c r="H38" s="1123"/>
      <c r="I38" s="1123"/>
      <c r="J38" s="1124"/>
      <c r="K38" s="297" t="s">
        <v>474</v>
      </c>
      <c r="L38" s="297" t="s">
        <v>474</v>
      </c>
      <c r="M38" s="298">
        <v>6</v>
      </c>
      <c r="N38" s="299" t="s">
        <v>474</v>
      </c>
      <c r="O38" s="293"/>
    </row>
    <row r="39" spans="1:16">
      <c r="A39" s="248"/>
      <c r="B39" s="244"/>
      <c r="C39" s="244"/>
      <c r="D39" s="244"/>
      <c r="E39" s="244"/>
      <c r="F39" s="244"/>
      <c r="G39" s="1122" t="s">
        <v>494</v>
      </c>
      <c r="H39" s="1123"/>
      <c r="I39" s="1123"/>
      <c r="J39" s="1124"/>
      <c r="K39" s="300">
        <v>-484945</v>
      </c>
      <c r="L39" s="300">
        <v>-5628</v>
      </c>
      <c r="M39" s="301">
        <v>-5332</v>
      </c>
      <c r="N39" s="302">
        <v>5.6</v>
      </c>
      <c r="O39" s="293"/>
    </row>
    <row r="40" spans="1:16" ht="27" customHeight="1">
      <c r="A40" s="248"/>
      <c r="B40" s="244"/>
      <c r="C40" s="244"/>
      <c r="D40" s="244"/>
      <c r="E40" s="244"/>
      <c r="F40" s="244"/>
      <c r="G40" s="1119" t="s">
        <v>495</v>
      </c>
      <c r="H40" s="1120"/>
      <c r="I40" s="1120"/>
      <c r="J40" s="1121"/>
      <c r="K40" s="300">
        <v>-1944063</v>
      </c>
      <c r="L40" s="300">
        <v>-22561</v>
      </c>
      <c r="M40" s="301">
        <v>-35626</v>
      </c>
      <c r="N40" s="302">
        <v>-36.700000000000003</v>
      </c>
      <c r="O40" s="293"/>
    </row>
    <row r="41" spans="1:16">
      <c r="A41" s="248"/>
      <c r="B41" s="244"/>
      <c r="C41" s="244"/>
      <c r="D41" s="244"/>
      <c r="E41" s="244"/>
      <c r="F41" s="244"/>
      <c r="G41" s="1125" t="s">
        <v>279</v>
      </c>
      <c r="H41" s="1126"/>
      <c r="I41" s="1126"/>
      <c r="J41" s="1127"/>
      <c r="K41" s="294">
        <v>477846</v>
      </c>
      <c r="L41" s="300">
        <v>5545</v>
      </c>
      <c r="M41" s="301">
        <v>17897</v>
      </c>
      <c r="N41" s="302">
        <v>-69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4969134</v>
      </c>
      <c r="J51" s="320">
        <v>60201</v>
      </c>
      <c r="K51" s="321">
        <v>-11.2</v>
      </c>
      <c r="L51" s="322">
        <v>38558</v>
      </c>
      <c r="M51" s="323">
        <v>17.3</v>
      </c>
      <c r="N51" s="324">
        <v>-28.5</v>
      </c>
    </row>
    <row r="52" spans="1:14">
      <c r="A52" s="248"/>
      <c r="B52" s="244"/>
      <c r="C52" s="244"/>
      <c r="D52" s="244"/>
      <c r="E52" s="244"/>
      <c r="F52" s="244"/>
      <c r="G52" s="325"/>
      <c r="H52" s="326" t="s">
        <v>506</v>
      </c>
      <c r="I52" s="327">
        <v>4009354</v>
      </c>
      <c r="J52" s="328">
        <v>48573</v>
      </c>
      <c r="K52" s="329">
        <v>-8.4</v>
      </c>
      <c r="L52" s="330">
        <v>24217</v>
      </c>
      <c r="M52" s="331">
        <v>9.1999999999999993</v>
      </c>
      <c r="N52" s="332">
        <v>-17.600000000000001</v>
      </c>
    </row>
    <row r="53" spans="1:14">
      <c r="A53" s="248"/>
      <c r="B53" s="244"/>
      <c r="C53" s="244"/>
      <c r="D53" s="244"/>
      <c r="E53" s="244"/>
      <c r="F53" s="244"/>
      <c r="G53" s="310" t="s">
        <v>507</v>
      </c>
      <c r="H53" s="311"/>
      <c r="I53" s="319">
        <v>6002522</v>
      </c>
      <c r="J53" s="320">
        <v>71541</v>
      </c>
      <c r="K53" s="321">
        <v>18.8</v>
      </c>
      <c r="L53" s="322">
        <v>40203</v>
      </c>
      <c r="M53" s="323">
        <v>4.3</v>
      </c>
      <c r="N53" s="324">
        <v>14.5</v>
      </c>
    </row>
    <row r="54" spans="1:14">
      <c r="A54" s="248"/>
      <c r="B54" s="244"/>
      <c r="C54" s="244"/>
      <c r="D54" s="244"/>
      <c r="E54" s="244"/>
      <c r="F54" s="244"/>
      <c r="G54" s="325"/>
      <c r="H54" s="326" t="s">
        <v>506</v>
      </c>
      <c r="I54" s="327">
        <v>4250577</v>
      </c>
      <c r="J54" s="328">
        <v>50661</v>
      </c>
      <c r="K54" s="329">
        <v>4.3</v>
      </c>
      <c r="L54" s="330">
        <v>23352</v>
      </c>
      <c r="M54" s="331">
        <v>-3.6</v>
      </c>
      <c r="N54" s="332">
        <v>7.9</v>
      </c>
    </row>
    <row r="55" spans="1:14">
      <c r="A55" s="248"/>
      <c r="B55" s="244"/>
      <c r="C55" s="244"/>
      <c r="D55" s="244"/>
      <c r="E55" s="244"/>
      <c r="F55" s="244"/>
      <c r="G55" s="310" t="s">
        <v>508</v>
      </c>
      <c r="H55" s="311"/>
      <c r="I55" s="319">
        <v>8607841</v>
      </c>
      <c r="J55" s="320">
        <v>101866</v>
      </c>
      <c r="K55" s="321">
        <v>42.4</v>
      </c>
      <c r="L55" s="322">
        <v>47569</v>
      </c>
      <c r="M55" s="323">
        <v>18.3</v>
      </c>
      <c r="N55" s="324">
        <v>24.1</v>
      </c>
    </row>
    <row r="56" spans="1:14">
      <c r="A56" s="248"/>
      <c r="B56" s="244"/>
      <c r="C56" s="244"/>
      <c r="D56" s="244"/>
      <c r="E56" s="244"/>
      <c r="F56" s="244"/>
      <c r="G56" s="325"/>
      <c r="H56" s="326" t="s">
        <v>506</v>
      </c>
      <c r="I56" s="327">
        <v>5674285</v>
      </c>
      <c r="J56" s="328">
        <v>67150</v>
      </c>
      <c r="K56" s="329">
        <v>32.5</v>
      </c>
      <c r="L56" s="330">
        <v>26255</v>
      </c>
      <c r="M56" s="331">
        <v>12.4</v>
      </c>
      <c r="N56" s="332">
        <v>20.100000000000001</v>
      </c>
    </row>
    <row r="57" spans="1:14">
      <c r="A57" s="248"/>
      <c r="B57" s="244"/>
      <c r="C57" s="244"/>
      <c r="D57" s="244"/>
      <c r="E57" s="244"/>
      <c r="F57" s="244"/>
      <c r="G57" s="310" t="s">
        <v>509</v>
      </c>
      <c r="H57" s="311"/>
      <c r="I57" s="319">
        <v>9294747</v>
      </c>
      <c r="J57" s="320">
        <v>108279</v>
      </c>
      <c r="K57" s="321">
        <v>6.3</v>
      </c>
      <c r="L57" s="322">
        <v>50880</v>
      </c>
      <c r="M57" s="323">
        <v>7</v>
      </c>
      <c r="N57" s="324">
        <v>-0.7</v>
      </c>
    </row>
    <row r="58" spans="1:14">
      <c r="A58" s="248"/>
      <c r="B58" s="244"/>
      <c r="C58" s="244"/>
      <c r="D58" s="244"/>
      <c r="E58" s="244"/>
      <c r="F58" s="244"/>
      <c r="G58" s="325"/>
      <c r="H58" s="326" t="s">
        <v>506</v>
      </c>
      <c r="I58" s="327">
        <v>7797223</v>
      </c>
      <c r="J58" s="328">
        <v>90833</v>
      </c>
      <c r="K58" s="329">
        <v>35.299999999999997</v>
      </c>
      <c r="L58" s="330">
        <v>26879</v>
      </c>
      <c r="M58" s="331">
        <v>2.4</v>
      </c>
      <c r="N58" s="332">
        <v>32.9</v>
      </c>
    </row>
    <row r="59" spans="1:14">
      <c r="A59" s="248"/>
      <c r="B59" s="244"/>
      <c r="C59" s="244"/>
      <c r="D59" s="244"/>
      <c r="E59" s="244"/>
      <c r="F59" s="244"/>
      <c r="G59" s="310" t="s">
        <v>510</v>
      </c>
      <c r="H59" s="311"/>
      <c r="I59" s="319">
        <v>5887436</v>
      </c>
      <c r="J59" s="320">
        <v>68324</v>
      </c>
      <c r="K59" s="321">
        <v>-36.9</v>
      </c>
      <c r="L59" s="322">
        <v>63956</v>
      </c>
      <c r="M59" s="323">
        <v>25.7</v>
      </c>
      <c r="N59" s="324">
        <v>-62.6</v>
      </c>
    </row>
    <row r="60" spans="1:14">
      <c r="A60" s="248"/>
      <c r="B60" s="244"/>
      <c r="C60" s="244"/>
      <c r="D60" s="244"/>
      <c r="E60" s="244"/>
      <c r="F60" s="244"/>
      <c r="G60" s="325"/>
      <c r="H60" s="326" t="s">
        <v>506</v>
      </c>
      <c r="I60" s="333">
        <v>4413460</v>
      </c>
      <c r="J60" s="328">
        <v>51219</v>
      </c>
      <c r="K60" s="329">
        <v>-43.6</v>
      </c>
      <c r="L60" s="330">
        <v>29239</v>
      </c>
      <c r="M60" s="331">
        <v>8.8000000000000007</v>
      </c>
      <c r="N60" s="332">
        <v>-52.4</v>
      </c>
    </row>
    <row r="61" spans="1:14">
      <c r="A61" s="248"/>
      <c r="B61" s="244"/>
      <c r="C61" s="244"/>
      <c r="D61" s="244"/>
      <c r="E61" s="244"/>
      <c r="F61" s="244"/>
      <c r="G61" s="310" t="s">
        <v>511</v>
      </c>
      <c r="H61" s="334"/>
      <c r="I61" s="335">
        <v>6952336</v>
      </c>
      <c r="J61" s="336">
        <v>82042</v>
      </c>
      <c r="K61" s="337">
        <v>3.9</v>
      </c>
      <c r="L61" s="338">
        <v>48233</v>
      </c>
      <c r="M61" s="339">
        <v>14.5</v>
      </c>
      <c r="N61" s="324">
        <v>-10.6</v>
      </c>
    </row>
    <row r="62" spans="1:14">
      <c r="A62" s="248"/>
      <c r="B62" s="244"/>
      <c r="C62" s="244"/>
      <c r="D62" s="244"/>
      <c r="E62" s="244"/>
      <c r="F62" s="244"/>
      <c r="G62" s="325"/>
      <c r="H62" s="326" t="s">
        <v>506</v>
      </c>
      <c r="I62" s="327">
        <v>5228980</v>
      </c>
      <c r="J62" s="328">
        <v>61687</v>
      </c>
      <c r="K62" s="329">
        <v>4</v>
      </c>
      <c r="L62" s="330">
        <v>25988</v>
      </c>
      <c r="M62" s="331">
        <v>5.8</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election activeCell="B1" sqref="B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21.53</v>
      </c>
      <c r="G47" s="12">
        <v>24.84</v>
      </c>
      <c r="H47" s="12">
        <v>23.4</v>
      </c>
      <c r="I47" s="12">
        <v>22.53</v>
      </c>
      <c r="J47" s="13">
        <v>22.93</v>
      </c>
    </row>
    <row r="48" spans="2:10" ht="57.75" customHeight="1">
      <c r="B48" s="14"/>
      <c r="C48" s="1139" t="s">
        <v>4</v>
      </c>
      <c r="D48" s="1139"/>
      <c r="E48" s="1140"/>
      <c r="F48" s="15">
        <v>4.3600000000000003</v>
      </c>
      <c r="G48" s="16">
        <v>4.05</v>
      </c>
      <c r="H48" s="16">
        <v>3.95</v>
      </c>
      <c r="I48" s="16">
        <v>3.68</v>
      </c>
      <c r="J48" s="17">
        <v>4.4800000000000004</v>
      </c>
    </row>
    <row r="49" spans="2:10" ht="57.75" customHeight="1" thickBot="1">
      <c r="B49" s="18"/>
      <c r="C49" s="1141" t="s">
        <v>5</v>
      </c>
      <c r="D49" s="1141"/>
      <c r="E49" s="1142"/>
      <c r="F49" s="19">
        <v>1.9</v>
      </c>
      <c r="G49" s="20">
        <v>3.72</v>
      </c>
      <c r="H49" s="20" t="s">
        <v>518</v>
      </c>
      <c r="I49" s="20" t="s">
        <v>519</v>
      </c>
      <c r="J49" s="21">
        <v>1.24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election activeCell="B1" sqref="B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21.19</v>
      </c>
      <c r="G34" s="33">
        <v>19.399999999999999</v>
      </c>
      <c r="H34" s="33">
        <v>8.9499999999999993</v>
      </c>
      <c r="I34" s="33">
        <v>5.54</v>
      </c>
      <c r="J34" s="34">
        <v>4.9400000000000004</v>
      </c>
      <c r="K34" s="22"/>
      <c r="L34" s="22"/>
      <c r="M34" s="22"/>
      <c r="N34" s="22"/>
      <c r="O34" s="22"/>
      <c r="P34" s="22"/>
    </row>
    <row r="35" spans="1:16" ht="39" customHeight="1">
      <c r="A35" s="22"/>
      <c r="B35" s="35"/>
      <c r="C35" s="1143" t="s">
        <v>521</v>
      </c>
      <c r="D35" s="1144"/>
      <c r="E35" s="1145"/>
      <c r="F35" s="36">
        <v>4.3600000000000003</v>
      </c>
      <c r="G35" s="37">
        <v>4.05</v>
      </c>
      <c r="H35" s="37">
        <v>3.95</v>
      </c>
      <c r="I35" s="37">
        <v>3.68</v>
      </c>
      <c r="J35" s="38">
        <v>4.4800000000000004</v>
      </c>
      <c r="K35" s="22"/>
      <c r="L35" s="22"/>
      <c r="M35" s="22"/>
      <c r="N35" s="22"/>
      <c r="O35" s="22"/>
      <c r="P35" s="22"/>
    </row>
    <row r="36" spans="1:16" ht="39" customHeight="1">
      <c r="A36" s="22"/>
      <c r="B36" s="35"/>
      <c r="C36" s="1143" t="s">
        <v>522</v>
      </c>
      <c r="D36" s="1144"/>
      <c r="E36" s="1145"/>
      <c r="F36" s="36">
        <v>0.27</v>
      </c>
      <c r="G36" s="37">
        <v>0.64</v>
      </c>
      <c r="H36" s="37">
        <v>0.25</v>
      </c>
      <c r="I36" s="37">
        <v>0.17</v>
      </c>
      <c r="J36" s="38">
        <v>0.56000000000000005</v>
      </c>
      <c r="K36" s="22"/>
      <c r="L36" s="22"/>
      <c r="M36" s="22"/>
      <c r="N36" s="22"/>
      <c r="O36" s="22"/>
      <c r="P36" s="22"/>
    </row>
    <row r="37" spans="1:16" ht="39" customHeight="1">
      <c r="A37" s="22"/>
      <c r="B37" s="35"/>
      <c r="C37" s="1143" t="s">
        <v>523</v>
      </c>
      <c r="D37" s="1144"/>
      <c r="E37" s="1145"/>
      <c r="F37" s="36">
        <v>0.09</v>
      </c>
      <c r="G37" s="37">
        <v>1.1499999999999999</v>
      </c>
      <c r="H37" s="37">
        <v>0.71</v>
      </c>
      <c r="I37" s="37">
        <v>0.9</v>
      </c>
      <c r="J37" s="38">
        <v>0.48</v>
      </c>
      <c r="K37" s="22"/>
      <c r="L37" s="22"/>
      <c r="M37" s="22"/>
      <c r="N37" s="22"/>
      <c r="O37" s="22"/>
      <c r="P37" s="22"/>
    </row>
    <row r="38" spans="1:16" ht="39" customHeight="1">
      <c r="A38" s="22"/>
      <c r="B38" s="35"/>
      <c r="C38" s="1143" t="s">
        <v>524</v>
      </c>
      <c r="D38" s="1144"/>
      <c r="E38" s="1145"/>
      <c r="F38" s="36">
        <v>0.02</v>
      </c>
      <c r="G38" s="37">
        <v>0.02</v>
      </c>
      <c r="H38" s="37">
        <v>0.02</v>
      </c>
      <c r="I38" s="37">
        <v>0.02</v>
      </c>
      <c r="J38" s="38">
        <v>0.02</v>
      </c>
      <c r="K38" s="22"/>
      <c r="L38" s="22"/>
      <c r="M38" s="22"/>
      <c r="N38" s="22"/>
      <c r="O38" s="22"/>
      <c r="P38" s="22"/>
    </row>
    <row r="39" spans="1:16" ht="39" customHeight="1">
      <c r="A39" s="22"/>
      <c r="B39" s="35"/>
      <c r="C39" s="1143" t="s">
        <v>525</v>
      </c>
      <c r="D39" s="1144"/>
      <c r="E39" s="1145"/>
      <c r="F39" s="36">
        <v>0</v>
      </c>
      <c r="G39" s="37">
        <v>0</v>
      </c>
      <c r="H39" s="37">
        <v>0</v>
      </c>
      <c r="I39" s="37">
        <v>0</v>
      </c>
      <c r="J39" s="38">
        <v>0</v>
      </c>
      <c r="K39" s="22"/>
      <c r="L39" s="22"/>
      <c r="M39" s="22"/>
      <c r="N39" s="22"/>
      <c r="O39" s="22"/>
      <c r="P39" s="22"/>
    </row>
    <row r="40" spans="1:16" ht="39" customHeight="1">
      <c r="A40" s="22"/>
      <c r="B40" s="35"/>
      <c r="C40" s="1143" t="s">
        <v>526</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528</v>
      </c>
      <c r="D43" s="1147"/>
      <c r="E43" s="1148"/>
      <c r="F43" s="41">
        <v>0.01</v>
      </c>
      <c r="G43" s="42">
        <v>0</v>
      </c>
      <c r="H43" s="42">
        <v>0</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6" zoomScaleSheetLayoutView="55" workbookViewId="0">
      <selection activeCell="B1" sqref="B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2041</v>
      </c>
      <c r="L45" s="60">
        <v>1960</v>
      </c>
      <c r="M45" s="60">
        <v>1952</v>
      </c>
      <c r="N45" s="60">
        <v>1971</v>
      </c>
      <c r="O45" s="61">
        <v>2003</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462</v>
      </c>
      <c r="L48" s="64">
        <v>467</v>
      </c>
      <c r="M48" s="64">
        <v>425</v>
      </c>
      <c r="N48" s="64">
        <v>405</v>
      </c>
      <c r="O48" s="65">
        <v>423</v>
      </c>
      <c r="P48" s="48"/>
      <c r="Q48" s="48"/>
      <c r="R48" s="48"/>
      <c r="S48" s="48"/>
      <c r="T48" s="48"/>
      <c r="U48" s="48"/>
    </row>
    <row r="49" spans="1:21" ht="30.75" customHeight="1">
      <c r="A49" s="48"/>
      <c r="B49" s="1161"/>
      <c r="C49" s="1162"/>
      <c r="D49" s="62"/>
      <c r="E49" s="1153" t="s">
        <v>16</v>
      </c>
      <c r="F49" s="1153"/>
      <c r="G49" s="1153"/>
      <c r="H49" s="1153"/>
      <c r="I49" s="1153"/>
      <c r="J49" s="1154"/>
      <c r="K49" s="63">
        <v>223</v>
      </c>
      <c r="L49" s="64">
        <v>147</v>
      </c>
      <c r="M49" s="64">
        <v>79</v>
      </c>
      <c r="N49" s="64">
        <v>11</v>
      </c>
      <c r="O49" s="65">
        <v>4</v>
      </c>
      <c r="P49" s="48"/>
      <c r="Q49" s="48"/>
      <c r="R49" s="48"/>
      <c r="S49" s="48"/>
      <c r="T49" s="48"/>
      <c r="U49" s="48"/>
    </row>
    <row r="50" spans="1:21" ht="30.75" customHeight="1">
      <c r="A50" s="48"/>
      <c r="B50" s="1161"/>
      <c r="C50" s="1162"/>
      <c r="D50" s="62"/>
      <c r="E50" s="1153" t="s">
        <v>17</v>
      </c>
      <c r="F50" s="1153"/>
      <c r="G50" s="1153"/>
      <c r="H50" s="1153"/>
      <c r="I50" s="1153"/>
      <c r="J50" s="1154"/>
      <c r="K50" s="63">
        <v>116</v>
      </c>
      <c r="L50" s="64">
        <v>179</v>
      </c>
      <c r="M50" s="64">
        <v>415</v>
      </c>
      <c r="N50" s="64">
        <v>260</v>
      </c>
      <c r="O50" s="65">
        <v>477</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2725</v>
      </c>
      <c r="L52" s="64">
        <v>2671</v>
      </c>
      <c r="M52" s="64">
        <v>2508</v>
      </c>
      <c r="N52" s="64">
        <v>2407</v>
      </c>
      <c r="O52" s="65">
        <v>2429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117</v>
      </c>
      <c r="L53" s="69">
        <v>82</v>
      </c>
      <c r="M53" s="69">
        <v>363</v>
      </c>
      <c r="N53" s="69">
        <v>240</v>
      </c>
      <c r="O53" s="70">
        <v>478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2015-04-10T11:23:15Z</cp:lastPrinted>
  <dcterms:created xsi:type="dcterms:W3CDTF">2015-02-17T06:35:00Z</dcterms:created>
  <dcterms:modified xsi:type="dcterms:W3CDTF">2015-04-24T00:18:18Z</dcterms:modified>
</cp:coreProperties>
</file>