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sms02\1030財政課\★財政課データ\07財政状況資料集（財政比較分析表及び歳出比較分析表）\28年度\181130〆　HP更新\"/>
    </mc:Choice>
  </mc:AlternateContent>
  <bookViews>
    <workbookView xWindow="0" yWindow="0" windowWidth="19200" windowHeight="126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BE34" i="9" l="1"/>
  <c r="BW34" i="9"/>
  <c r="BW35" i="9" s="1"/>
  <c r="BW36" i="9" s="1"/>
  <c r="BW37" i="9" s="1"/>
  <c r="BW38" i="9" s="1"/>
  <c r="BW39" i="9" s="1"/>
  <c r="BW40" i="9" s="1"/>
  <c r="BW41" i="9" s="1"/>
  <c r="BW42" i="9" s="1"/>
  <c r="BW43" i="9" s="1"/>
  <c r="CO34" i="9" s="1"/>
  <c r="CO35" i="9" s="1"/>
</calcChain>
</file>

<file path=xl/sharedStrings.xml><?xml version="1.0" encoding="utf-8"?>
<sst xmlns="http://schemas.openxmlformats.org/spreadsheetml/2006/main" count="1026" uniqueCount="571">
  <si>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</si>
  <si>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</si>
  <si>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</si>
  <si>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</si>
  <si>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</si>
  <si>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</si>
  <si>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</si>
  <si>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</si>
  <si>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</si>
  <si>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</si>
  <si>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</si>
  <si>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</si>
  <si>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</si>
  <si>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</si>
  <si>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</si>
  <si>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</si>
  <si>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</si>
  <si>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</si>
  <si>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</si>
  <si>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</si>
  <si>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</si>
  <si>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</si>
  <si>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</si>
  <si>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</si>
  <si>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</si>
  <si>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</si>
  <si>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</si>
  <si>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</si>
  <si>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</si>
  <si>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</si>
  <si>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</si>
  <si>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</si>
  <si>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</si>
  <si>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</si>
  <si>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</si>
  <si>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</si>
  <si>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</si>
  <si>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</si>
  <si>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</si>
  <si>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</si>
  <si>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</si>
  <si>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</si>
  <si>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</si>
  <si>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</si>
  <si>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</si>
  <si>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</si>
  <si>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</si>
  <si>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</si>
  <si>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</si>
  <si>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</si>
  <si>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</si>
  <si>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</si>
  <si>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</si>
  <si>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</si>
  <si>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</si>
  <si>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</si>
  <si>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</si>
  <si>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</si>
  <si>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</si>
  <si>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</si>
  <si>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</si>
  <si>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</si>
  <si>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</si>
  <si>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</si>
  <si>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</si>
  <si>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</si>
  <si>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</si>
  <si>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</si>
  <si>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</si>
  <si>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</si>
  <si>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</si>
  <si>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</si>
  <si>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</si>
  <si>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</si>
  <si>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</si>
  <si>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</si>
  <si>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</si>
  <si>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</si>
  <si>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</si>
  <si>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</si>
  <si>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</si>
  <si>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</si>
  <si>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</si>
  <si>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稲城市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</si>
  <si>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</si>
  <si>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</si>
  <si>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</si>
  <si>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</si>
  <si>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</si>
  <si>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</si>
  <si>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</si>
  <si>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</si>
  <si>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</si>
  <si>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</si>
  <si>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</si>
  <si>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</si>
  <si>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</si>
  <si>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</si>
  <si>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</si>
  <si>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</si>
  <si>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</si>
  <si>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</si>
  <si>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</si>
  <si>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</si>
  <si>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</si>
  <si>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</si>
  <si>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</si>
  <si>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</si>
  <si>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</si>
  <si>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</si>
  <si>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</si>
  <si>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</si>
  <si>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</si>
  <si>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</si>
  <si>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</si>
  <si>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</si>
  <si>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</si>
  <si>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</si>
  <si>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</si>
  <si>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</si>
  <si>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</si>
  <si>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</si>
  <si>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</si>
  <si>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</si>
  <si>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</si>
  <si>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</si>
  <si>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</si>
  <si>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</si>
  <si>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</si>
  <si>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</si>
  <si>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</si>
  <si>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</si>
  <si>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</si>
  <si>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</si>
  <si>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</si>
  <si>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</si>
  <si>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</si>
  <si>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</si>
  <si>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</si>
  <si>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</si>
  <si>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</si>
  <si>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</si>
  <si>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</si>
  <si>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</si>
  <si>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</si>
  <si>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</si>
  <si>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</si>
  <si>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</si>
  <si>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</si>
  <si>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</si>
  <si>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</si>
  <si>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</si>
  <si>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</si>
  <si>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</si>
  <si>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</si>
  <si>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</si>
  <si>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</si>
  <si>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</si>
  <si>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</si>
  <si>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</si>
  <si>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</si>
  <si>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</si>
  <si>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</si>
  <si>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</si>
  <si>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</si>
  <si>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</si>
  <si>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</si>
  <si>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</si>
  <si>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</si>
  <si>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</si>
  <si>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</si>
  <si>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</si>
  <si>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</si>
  <si>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</si>
  <si>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</si>
  <si>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</si>
  <si>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</si>
  <si>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</si>
  <si>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</si>
  <si>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</si>
  <si>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</si>
  <si>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</si>
  <si>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</si>
  <si>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</si>
  <si>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</si>
  <si>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</si>
  <si>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</si>
  <si>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</si>
  <si>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</si>
  <si>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</si>
  <si>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</si>
  <si>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</si>
  <si>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</si>
  <si>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</si>
  <si>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</si>
  <si>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</si>
  <si>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</si>
  <si>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</si>
  <si>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東京都稲城市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</si>
  <si>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</si>
  <si>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</si>
  <si>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</si>
  <si>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</si>
  <si>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</si>
  <si>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</si>
  <si>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</si>
  <si>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</si>
  <si>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</si>
  <si>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</si>
  <si>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</si>
  <si>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</si>
  <si>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</si>
  <si>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</si>
  <si>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</si>
  <si>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</si>
  <si>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</si>
  <si>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</si>
  <si>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</si>
  <si>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</si>
  <si>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</si>
  <si>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</si>
  <si>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</si>
  <si>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</si>
  <si>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</si>
  <si>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</si>
  <si>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</si>
  <si>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</si>
  <si>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</si>
  <si>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</si>
  <si>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</si>
  <si>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</si>
  <si>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</si>
  <si>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</si>
  <si>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</si>
  <si>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</si>
  <si>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</si>
  <si>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</si>
  <si>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</si>
  <si>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</si>
  <si>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</si>
  <si>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</si>
  <si>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</si>
  <si>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</si>
  <si>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</si>
  <si>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</si>
  <si>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</si>
  <si>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</si>
  <si>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</si>
  <si>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</si>
  <si>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</si>
  <si>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</si>
  <si>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</si>
  <si>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</si>
  <si>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</si>
  <si>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</si>
  <si>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</si>
  <si>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</si>
  <si>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</si>
  <si>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</si>
  <si>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</si>
  <si>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</si>
  <si>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</si>
  <si>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</si>
  <si>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</si>
  <si>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</si>
  <si>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</si>
  <si>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</si>
  <si>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</si>
  <si>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</si>
  <si>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</si>
  <si>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</si>
  <si>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</si>
  <si>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</si>
  <si>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</si>
  <si>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</si>
  <si>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</si>
  <si>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</si>
  <si>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</si>
  <si>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</si>
  <si>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</si>
  <si>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</si>
  <si>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</si>
  <si>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</si>
  <si>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</si>
  <si>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</si>
  <si>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</si>
  <si>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</si>
  <si>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</si>
  <si>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</si>
  <si>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</si>
  <si>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</si>
  <si>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</si>
  <si>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</si>
  <si>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</si>
  <si>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</si>
  <si>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</si>
  <si>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</si>
  <si>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</si>
  <si>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</si>
  <si>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</si>
  <si>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</si>
  <si>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</si>
  <si>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</si>
  <si>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</si>
  <si>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</si>
  <si>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</si>
  <si>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</si>
  <si>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</si>
  <si>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</si>
  <si>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</si>
  <si>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</si>
  <si>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</si>
  <si>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</si>
  <si>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</si>
  <si>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</si>
  <si>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</si>
  <si>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</si>
  <si>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</si>
  <si>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</si>
  <si>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</si>
  <si>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</si>
  <si>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</si>
  <si>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</si>
  <si>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</si>
  <si>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</si>
  <si>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</si>
  <si>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</si>
  <si>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</si>
  <si>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</si>
  <si>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</si>
  <si>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</si>
  <si>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</si>
  <si>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</si>
  <si>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</si>
  <si>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</si>
  <si>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</si>
  <si>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</si>
  <si>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</si>
  <si>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</si>
  <si>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</si>
  <si>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</si>
  <si>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</si>
  <si>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</si>
  <si>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</si>
  <si>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</si>
  <si>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</si>
  <si>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</si>
  <si>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東京都稲城市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</si>
  <si>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</si>
  <si>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</si>
  <si>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</si>
  <si>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</si>
  <si>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</si>
  <si>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</si>
  <si>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</si>
  <si>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</si>
  <si>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</si>
  <si>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</si>
  <si>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</si>
  <si>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</si>
  <si>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</si>
  <si>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</si>
  <si>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</si>
  <si>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</si>
  <si>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</si>
  <si>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</si>
  <si>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</si>
  <si>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</si>
  <si>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</si>
  <si>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</si>
  <si>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</si>
  <si>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</si>
  <si>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</si>
  <si>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</si>
  <si>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</si>
  <si>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</si>
  <si>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</si>
  <si>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</si>
  <si>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</si>
  <si>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</si>
  <si>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</si>
  <si>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</si>
  <si>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</si>
  <si>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</si>
  <si>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</si>
  <si>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</si>
  <si>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</si>
  <si>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</si>
  <si>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</si>
  <si>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</si>
  <si>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</si>
  <si>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</si>
  <si>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</si>
  <si>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</si>
  <si>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</si>
  <si>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</si>
  <si>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</si>
  <si>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</si>
  <si>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</si>
  <si>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</si>
  <si>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</si>
  <si>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</si>
  <si>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</si>
  <si>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</si>
  <si>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</si>
  <si>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</si>
  <si>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</si>
  <si>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</si>
  <si>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</si>
  <si>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</si>
  <si>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</si>
  <si>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</si>
  <si>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</si>
  <si>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</si>
  <si>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</si>
  <si>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</si>
  <si>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</si>
  <si>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</si>
  <si>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</si>
  <si>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</si>
  <si>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</si>
  <si>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</si>
  <si>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</si>
  <si>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</si>
  <si>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</si>
  <si>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</si>
  <si>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</si>
  <si>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</si>
  <si>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</si>
  <si>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</si>
  <si>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</si>
  <si>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</si>
  <si>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</si>
  <si>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</si>
  <si>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</si>
  <si>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</si>
  <si>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</si>
  <si>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</si>
  <si>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</si>
  <si>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</si>
  <si>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</si>
  <si>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</si>
  <si>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</si>
  <si>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</si>
  <si>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</si>
  <si>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</si>
  <si>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</si>
  <si>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</si>
  <si>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</si>
  <si>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</si>
  <si>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</si>
  <si>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</si>
  <si>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</si>
  <si>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</si>
  <si>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</si>
  <si>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</si>
  <si>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</si>
  <si>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</si>
  <si>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</si>
  <si>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</si>
  <si>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</si>
  <si>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</si>
  <si>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</si>
  <si>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</si>
  <si>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</si>
  <si>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</si>
  <si>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</si>
  <si>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</si>
  <si>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</si>
  <si>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</si>
  <si>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</si>
  <si>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</si>
  <si>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</si>
  <si>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</si>
  <si>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</si>
  <si>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</si>
  <si>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</si>
  <si>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</si>
  <si>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</si>
  <si>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</si>
  <si>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</si>
  <si>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</si>
  <si>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</si>
  <si>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</si>
  <si>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</si>
  <si>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</si>
  <si>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</si>
  <si>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</si>
  <si>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</si>
  <si>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</si>
  <si>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</si>
  <si>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</si>
  <si>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</si>
  <si>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</si>
  <si>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</si>
  <si>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</si>
  <si>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</si>
  <si>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</si>
  <si>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</si>
  <si>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</si>
  <si>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</si>
  <si>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</si>
  <si>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</si>
  <si>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</si>
  <si>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</si>
  <si>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</si>
  <si>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</si>
  <si>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</si>
  <si>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</si>
  <si>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</si>
  <si>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</si>
  <si>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</si>
  <si>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</si>
  <si>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</si>
  <si>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</si>
  <si>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</si>
  <si>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</si>
  <si>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</si>
  <si>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</si>
  <si>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</si>
  <si>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</si>
  <si>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</si>
  <si>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</si>
  <si>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</si>
  <si>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0.74</t>
  </si>
  <si>
    <t>▲ 0.93</t>
  </si>
  <si>
    <t>▲ 3.41</t>
  </si>
  <si>
    <t>▲ 3.51</t>
  </si>
  <si>
    <t>病院事業会計</t>
  </si>
  <si>
    <t>一般会計</t>
  </si>
  <si>
    <t>介護保険特別会計</t>
  </si>
  <si>
    <t>国民健康保険事業特別会計</t>
  </si>
  <si>
    <t>下水道事業特別会計</t>
  </si>
  <si>
    <t>土地区画整理事業特別会計</t>
  </si>
  <si>
    <t>後期高齢者医療特別会計</t>
  </si>
  <si>
    <t>その他会計（赤字）</t>
  </si>
  <si>
    <t>その他会計（黒字）</t>
  </si>
  <si>
    <t>東京たま広域資源循環組合</t>
    <rPh sb="0" eb="2">
      <t>トウキョウ</t>
    </rPh>
    <rPh sb="4" eb="6">
      <t>コウイキ</t>
    </rPh>
    <rPh sb="6" eb="8">
      <t>シゲン</t>
    </rPh>
    <rPh sb="8" eb="10">
      <t>ジュンカン</t>
    </rPh>
    <rPh sb="10" eb="12">
      <t>クミアイ</t>
    </rPh>
    <phoneticPr fontId="2"/>
  </si>
  <si>
    <t>南多摩斎場組合</t>
    <rPh sb="0" eb="3">
      <t>ミナミタマ</t>
    </rPh>
    <rPh sb="3" eb="5">
      <t>サイジョウ</t>
    </rPh>
    <rPh sb="5" eb="7">
      <t>クミアイ</t>
    </rPh>
    <phoneticPr fontId="2"/>
  </si>
  <si>
    <t>多摩川衛生組合</t>
    <rPh sb="0" eb="3">
      <t>タマガワ</t>
    </rPh>
    <rPh sb="3" eb="5">
      <t>エイセイ</t>
    </rPh>
    <rPh sb="5" eb="7">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</si>
  <si>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</si>
  <si>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東京都三市収益事業組合</t>
    <rPh sb="0" eb="3">
      <t>トウキョウト</t>
    </rPh>
    <rPh sb="3" eb="4">
      <t>サン</t>
    </rPh>
    <rPh sb="4" eb="5">
      <t>シ</t>
    </rPh>
    <rPh sb="5" eb="7">
      <t>シュウエキ</t>
    </rPh>
    <rPh sb="7" eb="9">
      <t>ジギョウ</t>
    </rPh>
    <rPh sb="9" eb="11">
      <t>クミアイ</t>
    </rPh>
    <phoneticPr fontId="2"/>
  </si>
  <si>
    <t>東京市町村総合事務組合（一般会計）</t>
    <rPh sb="0" eb="2">
      <t>トウキョウ</t>
    </rPh>
    <rPh sb="2" eb="3">
      <t>シ</t>
    </rPh>
    <rPh sb="3" eb="5">
      <t>チョウソン</t>
    </rPh>
    <rPh sb="5" eb="7">
      <t>ソウゴウ</t>
    </rPh>
    <rPh sb="7" eb="9">
      <t>ジム</t>
    </rPh>
    <rPh sb="9" eb="11">
      <t>クミアイ</t>
    </rPh>
    <rPh sb="12" eb="14">
      <t>イッパン</t>
    </rPh>
    <rPh sb="14" eb="16">
      <t>カイケイ</t>
    </rPh>
    <phoneticPr fontId="2"/>
  </si>
  <si>
    <t>東京市町村総合事務組合（交通災害共済事業特別会計）</t>
    <rPh sb="12" eb="14">
      <t>コウツウ</t>
    </rPh>
    <rPh sb="14" eb="16">
      <t>サイガイ</t>
    </rPh>
    <rPh sb="16" eb="18">
      <t>キョウサイ</t>
    </rPh>
    <rPh sb="18" eb="20">
      <t>ジギョウ</t>
    </rPh>
    <rPh sb="20" eb="22">
      <t>トクベツ</t>
    </rPh>
    <rPh sb="22" eb="24">
      <t>カイケイ</t>
    </rPh>
    <phoneticPr fontId="2"/>
  </si>
  <si>
    <t>東京都市町村退職手当組合</t>
    <rPh sb="0" eb="3">
      <t>トウキョウト</t>
    </rPh>
    <rPh sb="3" eb="6">
      <t>シチョウソン</t>
    </rPh>
    <rPh sb="6" eb="8">
      <t>タイショク</t>
    </rPh>
    <rPh sb="8" eb="10">
      <t>テアテ</t>
    </rPh>
    <rPh sb="10" eb="12">
      <t>クミアイ</t>
    </rPh>
    <phoneticPr fontId="2"/>
  </si>
  <si>
    <t>東京都後期高齢者医療広域連合（一般会計）</t>
    <rPh sb="15" eb="17">
      <t>イッパン</t>
    </rPh>
    <rPh sb="17" eb="19">
      <t>カイケイ</t>
    </rPh>
    <phoneticPr fontId="2"/>
  </si>
  <si>
    <t>東京都後期高齢者医療広域連合（後期高齢者医療特別会計）</t>
  </si>
  <si>
    <t>稲城・府中墓苑組合</t>
  </si>
  <si>
    <t>いなぎグリーンウェルネス財団</t>
    <rPh sb="12" eb="14">
      <t>ザイダン</t>
    </rPh>
    <phoneticPr fontId="2"/>
  </si>
  <si>
    <t>稲城市土地開発公社</t>
    <rPh sb="0" eb="3">
      <t>イナギシ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</si>
  <si>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</si>
  <si>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</si>
  <si>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</si>
  <si>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</si>
  <si>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</si>
  <si>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</si>
  <si>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</si>
  <si>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</si>
  <si>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</si>
  <si>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</si>
  <si>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</si>
  <si>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</si>
  <si>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</si>
  <si>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</si>
  <si>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</si>
  <si>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</si>
  <si>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</si>
  <si>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当面は、人口増が予想されていますが、高齢化が進行することにより、一般的には扶助費が増加するため、投資的経費は縮小すると予想されます。しかしながら、小中学校施設の整備や改修などについては、地方債の活用を予定しているため、将来負担比率及び有形固定資産減価償却率の数値は、今後、共に大きくなると思われます。</t>
    <phoneticPr fontId="5"/>
  </si>
  <si>
    <t>有形固定資産減価償却率</t>
    <phoneticPr fontId="5"/>
  </si>
  <si>
    <t>有形固定資産減価償却率</t>
    <phoneticPr fontId="5"/>
  </si>
  <si>
    <t>既存の公共施設の多くは老朽化が進んでおり、それに対応してきたため将来負担比率は増加傾向にありますが、実質公債費比率は早期健全化基準や類似団体内平均値を下回る数値であり良好な状態であると言え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</si>
</sst>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44504</c:v>
                </c:pt>
              </c:numCache>
            </c:numRef>
          </c:val>
          <c:smooth val="0"/>
          <c:extLst>
            <c:ext xmlns:c16="http://schemas.microsoft.com/office/drawing/2014/chart" uri="{C3380CC4-5D6E-409C-BE32-E72D297353CC}">
              <c16:uniqueId val="{00000000-E9C6-4BBC-A0C2-C2C5C46749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108279</c:v>
                </c:pt>
                <c:pt idx="1">
                  <c:v>68324</c:v>
                </c:pt>
                <c:pt idx="2">
                  <c:v>120335</c:v>
                </c:pt>
                <c:pt idx="3">
                  <c:v>80513</c:v>
                </c:pt>
                <c:pt idx="4">
                  <c:v>73534</c:v>
                </c:pt>
              </c:numCache>
            </c:numRef>
          </c:val>
          <c:smooth val="0"/>
          <c:extLst>
            <c:ext xmlns:c16="http://schemas.microsoft.com/office/drawing/2014/chart" uri="{C3380CC4-5D6E-409C-BE32-E72D297353CC}">
              <c16:uniqueId val="{00000001-E9C6-4BBC-A0C2-C2C5C46749A6}"/>
            </c:ext>
          </c:extLst>
        </c:ser>
        <c:dLbls>
          <c:showLegendKey val="0"/>
          <c:showVal val="0"/>
          <c:showCatName val="0"/>
          <c:showSerName val="0"/>
          <c:showPercent val="0"/>
          <c:showBubbleSize val="0"/>
        </c:dLbls>
        <c:marker val="1"/>
        <c:smooth val="0"/>
        <c:axId val="230625280"/>
        <c:axId val="230627200"/>
      </c:lineChart>
      <c:catAx>
        <c:axId val="230625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627200"/>
        <c:crosses val="autoZero"/>
        <c:auto val="1"/>
        <c:lblAlgn val="ctr"/>
        <c:lblOffset val="100"/>
        <c:tickLblSkip val="1"/>
        <c:tickMarkSkip val="1"/>
        <c:noMultiLvlLbl val="0"/>
      </c:catAx>
      <c:valAx>
        <c:axId val="2306272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625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3.68</c:v>
                </c:pt>
                <c:pt idx="1">
                  <c:v>4.4800000000000004</c:v>
                </c:pt>
                <c:pt idx="2">
                  <c:v>3.92</c:v>
                </c:pt>
                <c:pt idx="3">
                  <c:v>3.77</c:v>
                </c:pt>
                <c:pt idx="4">
                  <c:v>3.29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22.53</c:v>
                </c:pt>
                <c:pt idx="1">
                  <c:v>22.93</c:v>
                </c:pt>
                <c:pt idx="2">
                  <c:v>22.41</c:v>
                </c:pt>
                <c:pt idx="3">
                  <c:v>18.760000000000002</c:v>
                </c:pt>
                <c:pt idx="4">
                  <c:v>15.42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74836480"/>
        <c:axId val="274838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-0.74</c:v>
                </c:pt>
                <c:pt idx="1">
                  <c:v>1.24</c:v>
                </c:pt>
                <c:pt idx="2">
                  <c:v>-0.93</c:v>
                </c:pt>
                <c:pt idx="3">
                  <c:v>-3.41</c:v>
                </c:pt>
                <c:pt idx="4">
                  <c:v>-3.51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74836480"/>
        <c:axId val="274838656"/>
      </c:lineChart>
      <c:catAx>
        <c:axId val="27483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4838656"/>
        <c:crosses val="autoZero"/>
        <c:auto val="1"/>
        <c:lblAlgn val="ctr"/>
        <c:lblOffset val="100"/>
        <c:tickLblSkip val="1"/>
        <c:tickMarkSkip val="1"/>
        <c:noMultiLvlLbl val="0"/>
      </c:catAx>
      <c:valAx>
        <c:axId val="27483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83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0.89</c:v>
                </c:pt>
                <c:pt idx="2">
                  <c:v>#N/A</c:v>
                </c:pt>
                <c:pt idx="3">
                  <c:v>0.47</c:v>
                </c:pt>
                <c:pt idx="4">
                  <c:v>#N/A</c:v>
                </c:pt>
                <c:pt idx="5">
                  <c:v>0.52</c:v>
                </c:pt>
                <c:pt idx="6">
                  <c:v>#N/A</c:v>
                </c:pt>
                <c:pt idx="7">
                  <c:v>0.49</c:v>
                </c:pt>
                <c:pt idx="8">
                  <c:v>#N/A</c:v>
                </c:pt>
                <c:pt idx="9">
                  <c:v>0.45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0.16</c:v>
                </c:pt>
                <c:pt idx="2">
                  <c:v>#N/A</c:v>
                </c:pt>
                <c:pt idx="3">
                  <c:v>0.55000000000000004</c:v>
                </c:pt>
                <c:pt idx="4">
                  <c:v>#N/A</c:v>
                </c:pt>
                <c:pt idx="5">
                  <c:v>0.52</c:v>
                </c:pt>
                <c:pt idx="6">
                  <c:v>#N/A</c:v>
                </c:pt>
                <c:pt idx="7">
                  <c:v>1.2</c:v>
                </c:pt>
                <c:pt idx="8">
                  <c:v>#N/A</c:v>
                </c:pt>
                <c:pt idx="9">
                  <c:v>1.6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3.67</c:v>
                </c:pt>
                <c:pt idx="2">
                  <c:v>#N/A</c:v>
                </c:pt>
                <c:pt idx="3">
                  <c:v>4.47</c:v>
                </c:pt>
                <c:pt idx="4">
                  <c:v>#N/A</c:v>
                </c:pt>
                <c:pt idx="5">
                  <c:v>3.92</c:v>
                </c:pt>
                <c:pt idx="6">
                  <c:v>#N/A</c:v>
                </c:pt>
                <c:pt idx="7">
                  <c:v>3.76</c:v>
                </c:pt>
                <c:pt idx="8">
                  <c:v>#N/A</c:v>
                </c:pt>
                <c:pt idx="9">
                  <c:v>3.28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5.54</c:v>
                </c:pt>
                <c:pt idx="2">
                  <c:v>#N/A</c:v>
                </c:pt>
                <c:pt idx="3">
                  <c:v>4.93</c:v>
                </c:pt>
                <c:pt idx="4">
                  <c:v>#N/A</c:v>
                </c:pt>
                <c:pt idx="5">
                  <c:v>6.65</c:v>
                </c:pt>
                <c:pt idx="6">
                  <c:v>#N/A</c:v>
                </c:pt>
                <c:pt idx="7">
                  <c:v>9.2799999999999994</c:v>
                </c:pt>
                <c:pt idx="8">
                  <c:v>#N/A</c:v>
                </c:pt>
                <c:pt idx="9">
                  <c:v>8.9499999999999993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74990208"/>
        <c:axId val="274991744"/>
      </c:barChart>
      <c:catAx>
        <c:axId val="27499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4991744"/>
        <c:crosses val="autoZero"/>
        <c:auto val="1"/>
        <c:lblAlgn val="ctr"/>
        <c:lblOffset val="100"/>
        <c:tickLblSkip val="1"/>
        <c:tickMarkSkip val="1"/>
        <c:noMultiLvlLbl val="0"/>
      </c:catAx>
      <c:valAx>
        <c:axId val="27499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990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2407</c:v>
                </c:pt>
                <c:pt idx="5">
                  <c:v>2429</c:v>
                </c:pt>
                <c:pt idx="8">
                  <c:v>2454</c:v>
                </c:pt>
                <c:pt idx="11">
                  <c:v>2351</c:v>
                </c:pt>
                <c:pt idx="14">
                  <c:v>2441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260</c:v>
                </c:pt>
                <c:pt idx="3">
                  <c:v>477</c:v>
                </c:pt>
                <c:pt idx="6">
                  <c:v>115</c:v>
                </c:pt>
                <c:pt idx="9">
                  <c:v>122</c:v>
                </c:pt>
                <c:pt idx="12">
                  <c:v>274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4</c:v>
                </c:pt>
                <c:pt idx="6">
                  <c:v>3</c:v>
                </c:pt>
                <c:pt idx="9">
                  <c:v>4</c:v>
                </c:pt>
                <c:pt idx="12">
                  <c:v>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405</c:v>
                </c:pt>
                <c:pt idx="3">
                  <c:v>423</c:v>
                </c:pt>
                <c:pt idx="6">
                  <c:v>404</c:v>
                </c:pt>
                <c:pt idx="9">
                  <c:v>402</c:v>
                </c:pt>
                <c:pt idx="12">
                  <c:v>381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1971</c:v>
                </c:pt>
                <c:pt idx="3">
                  <c:v>2003</c:v>
                </c:pt>
                <c:pt idx="6">
                  <c:v>2040</c:v>
                </c:pt>
                <c:pt idx="9">
                  <c:v>1973</c:v>
                </c:pt>
                <c:pt idx="12">
                  <c:v>2119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75185664"/>
        <c:axId val="275187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240</c:v>
                </c:pt>
                <c:pt idx="2">
                  <c:v>#N/A</c:v>
                </c:pt>
                <c:pt idx="3">
                  <c:v>#N/A</c:v>
                </c:pt>
                <c:pt idx="4">
                  <c:v>478</c:v>
                </c:pt>
                <c:pt idx="5">
                  <c:v>#N/A</c:v>
                </c:pt>
                <c:pt idx="6">
                  <c:v>#N/A</c:v>
                </c:pt>
                <c:pt idx="7">
                  <c:v>108</c:v>
                </c:pt>
                <c:pt idx="8">
                  <c:v>#N/A</c:v>
                </c:pt>
                <c:pt idx="9">
                  <c:v>#N/A</c:v>
                </c:pt>
                <c:pt idx="10">
                  <c:v>150</c:v>
                </c:pt>
                <c:pt idx="11">
                  <c:v>#N/A</c:v>
                </c:pt>
                <c:pt idx="12">
                  <c:v>#N/A</c:v>
                </c:pt>
                <c:pt idx="13">
                  <c:v>342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75185664"/>
        <c:axId val="275187584"/>
      </c:lineChart>
      <c:catAx>
        <c:axId val="27518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5187584"/>
        <c:crosses val="autoZero"/>
        <c:auto val="1"/>
        <c:lblAlgn val="ctr"/>
        <c:lblOffset val="100"/>
        <c:tickLblSkip val="1"/>
        <c:tickMarkSkip val="1"/>
        <c:noMultiLvlLbl val="0"/>
      </c:catAx>
      <c:valAx>
        <c:axId val="275187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18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20579</c:v>
                </c:pt>
                <c:pt idx="5">
                  <c:v>20716</c:v>
                </c:pt>
                <c:pt idx="8">
                  <c:v>20918</c:v>
                </c:pt>
                <c:pt idx="11">
                  <c:v>20874</c:v>
                </c:pt>
                <c:pt idx="14">
                  <c:v>20014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8776</c:v>
                </c:pt>
                <c:pt idx="5">
                  <c:v>7768</c:v>
                </c:pt>
                <c:pt idx="8">
                  <c:v>7026</c:v>
                </c:pt>
                <c:pt idx="11">
                  <c:v>6442</c:v>
                </c:pt>
                <c:pt idx="14">
                  <c:v>5713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9354</c:v>
                </c:pt>
                <c:pt idx="5">
                  <c:v>9629</c:v>
                </c:pt>
                <c:pt idx="8">
                  <c:v>8443</c:v>
                </c:pt>
                <c:pt idx="11">
                  <c:v>7225</c:v>
                </c:pt>
                <c:pt idx="14">
                  <c:v>6110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2960</c:v>
                </c:pt>
                <c:pt idx="3">
                  <c:v>2664</c:v>
                </c:pt>
                <c:pt idx="6">
                  <c:v>2546</c:v>
                </c:pt>
                <c:pt idx="9">
                  <c:v>2299</c:v>
                </c:pt>
                <c:pt idx="12">
                  <c:v>2302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151</c:v>
                </c:pt>
                <c:pt idx="3">
                  <c:v>128</c:v>
                </c:pt>
                <c:pt idx="6">
                  <c:v>107</c:v>
                </c:pt>
                <c:pt idx="9">
                  <c:v>207</c:v>
                </c:pt>
                <c:pt idx="12">
                  <c:v>287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6982</c:v>
                </c:pt>
                <c:pt idx="3">
                  <c:v>6355</c:v>
                </c:pt>
                <c:pt idx="6">
                  <c:v>3617</c:v>
                </c:pt>
                <c:pt idx="9">
                  <c:v>3436</c:v>
                </c:pt>
                <c:pt idx="12">
                  <c:v>5307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11206</c:v>
                </c:pt>
                <c:pt idx="3">
                  <c:v>10360</c:v>
                </c:pt>
                <c:pt idx="6">
                  <c:v>9425</c:v>
                </c:pt>
                <c:pt idx="9">
                  <c:v>8512</c:v>
                </c:pt>
                <c:pt idx="12">
                  <c:v>7643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19485</c:v>
                </c:pt>
                <c:pt idx="3">
                  <c:v>19986</c:v>
                </c:pt>
                <c:pt idx="6">
                  <c:v>22447</c:v>
                </c:pt>
                <c:pt idx="9">
                  <c:v>23061</c:v>
                </c:pt>
                <c:pt idx="12">
                  <c:v>23617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75397248"/>
        <c:axId val="275399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2074</c:v>
                </c:pt>
                <c:pt idx="2">
                  <c:v>#N/A</c:v>
                </c:pt>
                <c:pt idx="3">
                  <c:v>#N/A</c:v>
                </c:pt>
                <c:pt idx="4">
                  <c:v>1381</c:v>
                </c:pt>
                <c:pt idx="5">
                  <c:v>#N/A</c:v>
                </c:pt>
                <c:pt idx="6">
                  <c:v>#N/A</c:v>
                </c:pt>
                <c:pt idx="7">
                  <c:v>1755</c:v>
                </c:pt>
                <c:pt idx="8">
                  <c:v>#N/A</c:v>
                </c:pt>
                <c:pt idx="9">
                  <c:v>#N/A</c:v>
                </c:pt>
                <c:pt idx="10">
                  <c:v>2975</c:v>
                </c:pt>
                <c:pt idx="11">
                  <c:v>#N/A</c:v>
                </c:pt>
                <c:pt idx="12">
                  <c:v>#N/A</c:v>
                </c:pt>
                <c:pt idx="13">
                  <c:v>7320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75397248"/>
        <c:axId val="275399424"/>
      </c:lineChart>
      <c:catAx>
        <c:axId val="27539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5399424"/>
        <c:crosses val="autoZero"/>
        <c:auto val="1"/>
        <c:lblAlgn val="ctr"/>
        <c:lblOffset val="100"/>
        <c:tickLblSkip val="1"/>
        <c:tickMarkSkip val="1"/>
        <c:noMultiLvlLbl val="0"/>
      </c:catAx>
      <c:valAx>
        <c:axId val="27539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39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{CF6B99DB-5BF5-4A67-BF71-D63BCCE593F5}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B978-40F0-840E-01C8E5D9881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{673F776E-D5D6-4183-8978-FD4603EE6021}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B978-40F0-840E-01C8E5D9881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{7AE51F92-F037-4BE6-A9AB-9AEBB6128423}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B978-40F0-840E-01C8E5D98813}"/>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{F6C85382-429C-4815-8349-D19F0774077E}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B978-40F0-840E-01C8E5D9881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{1061DB8D-A5F5-48D8-BAF4-67402ECF8D89}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B978-40F0-840E-01C8E5D988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59.1</c:v>
                </c:pt>
              </c:numCache>
            </c:numRef>
          </c:xVal>
          <c:yVal>
            <c:numRef>
              <c:f>公会計指標分析・財政指標組合せ分析表!$K$51:$O$51</c:f>
              <c:numCache>
                <c:formatCode>#,##0.0;"▲ "#,##0.0</c:formatCode>
                <c:ptCount val="5"/>
                <c:pt idx="3">
                  <c:v>19.7</c:v>
                </c:pt>
              </c:numCache>
            </c:numRef>
          </c:yVal>
          <c:smooth val="0"/>
          <c:extLst>
            <c:ext xmlns:c16="http://schemas.microsoft.com/office/drawing/2014/chart" uri="{C3380CC4-5D6E-409C-BE32-E72D297353CC}">
              <c16:uniqueId val="{00000005-B978-40F0-840E-01C8E5D9881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{3ECB0670-AC2A-4555-9585-CD01A5CEDA52}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B978-40F0-840E-01C8E5D9881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{85FB7FC1-6818-4112-B6FC-5D2B5530FF22}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B978-40F0-840E-01C8E5D9881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{164213B7-F862-45B9-A10A-A0724A35CE37}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B978-40F0-840E-01C8E5D98813}"/>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{8BD1A7D5-9B00-4D8D-8B4D-C56550B67285}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B978-40F0-840E-01C8E5D9881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{ADFE0A99-FD50-4F17-9ED7-FE81F2394698}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B978-40F0-840E-01C8E5D988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c:ext xmlns:c16="http://schemas.microsoft.com/office/drawing/2014/chart" uri="{C3380CC4-5D6E-409C-BE32-E72D297353CC}">
              <c16:uniqueId val="{0000000B-B978-40F0-840E-01C8E5D98813}"/>
            </c:ext>
          </c:extLst>
        </c:ser>
        <c:dLbls>
          <c:showLegendKey val="0"/>
          <c:showVal val="0"/>
          <c:showCatName val="0"/>
          <c:showSerName val="0"/>
          <c:showPercent val="0"/>
          <c:showBubbleSize val="0"/>
        </c:dLbls>
        <c:axId val="72939776"/>
        <c:axId val="73167232"/>
      </c:scatterChart>
      <c:valAx>
        <c:axId val="72939776"/>
        <c:scaling>
          <c:orientation val="minMax"/>
          <c:max val="59.5"/>
          <c:min val="5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67232"/>
        <c:crosses val="autoZero"/>
        <c:crossBetween val="midCat"/>
      </c:valAx>
      <c:valAx>
        <c:axId val="73167232"/>
        <c:scaling>
          <c:orientation val="minMax"/>
          <c:max val="43"/>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39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5.5591580464205885E-3"/>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{DB603F8E-6A7B-43DD-8751-4E04AD7AE292}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F0C1-4EE0-9493-BEDF8DB8D6A6}"/>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{E3111215-41DA-4EA9-B21D-CD872FE242DF}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F0C1-4EE0-9493-BEDF8DB8D6A6}"/>
                </c:ext>
              </c:extLst>
            </c:dLbl>
            <c:dLbl>
              <c:idx val="2"/>
              <c:layout>
                <c:manualLayout>
                  <c:x val="0"/>
                  <c:y val="5.5595011407887735E-3"/>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{EC76E315-6D29-4ADE-A868-C3BF85F49CB1}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F0C1-4EE0-9493-BEDF8DB8D6A6}"/>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{27F4BC5A-B0F1-4B51-BA0C-422420997657}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F0C1-4EE0-9493-BEDF8DB8D6A6}"/>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{4F0BDF2C-7F40-4840-AE63-6AEB9FB6D5C8}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F0C1-4EE0-9493-BEDF8DB8D6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c:v>
                </c:pt>
                <c:pt idx="1">
                  <c:v>2.4</c:v>
                </c:pt>
                <c:pt idx="2">
                  <c:v>1.8</c:v>
                </c:pt>
                <c:pt idx="3">
                  <c:v>1.6</c:v>
                </c:pt>
                <c:pt idx="4">
                  <c:v>1.3</c:v>
                </c:pt>
              </c:numCache>
            </c:numRef>
          </c:xVal>
          <c:yVal>
            <c:numRef>
              <c:f>公会計指標分析・財政指標組合せ分析表!$K$73:$O$73</c:f>
              <c:numCache>
                <c:formatCode>#,##0.0;"▲ "#,##0.0</c:formatCode>
                <c:ptCount val="5"/>
                <c:pt idx="0">
                  <c:v>14.1</c:v>
                </c:pt>
                <c:pt idx="1">
                  <c:v>9.3000000000000007</c:v>
                </c:pt>
                <c:pt idx="2">
                  <c:v>11.9</c:v>
                </c:pt>
                <c:pt idx="3">
                  <c:v>19.7</c:v>
                </c:pt>
                <c:pt idx="4">
                  <c:v>47.9</c:v>
                </c:pt>
              </c:numCache>
            </c:numRef>
          </c:yVal>
          <c:smooth val="0"/>
          <c:extLst>
            <c:ext xmlns:c16="http://schemas.microsoft.com/office/drawing/2014/chart" uri="{C3380CC4-5D6E-409C-BE32-E72D297353CC}">
              <c16:uniqueId val="{00000005-F0C1-4EE0-9493-BEDF8DB8D6A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{8AC61D77-E888-4B75-8E49-4BA7DFB02015}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F0C1-4EE0-9493-BEDF8DB8D6A6}"/>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{C9749284-550D-4A4C-B2CE-F3CAEC585556}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F0C1-4EE0-9493-BEDF8DB8D6A6}"/>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{A74A3E7C-7A16-41D3-9F76-1D36FDA93111}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F0C1-4EE0-9493-BEDF8DB8D6A6}"/>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{EE6B801A-2877-4D3B-9D34-3179E43A740F}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F0C1-4EE0-9493-BEDF8DB8D6A6}"/>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{349CE75E-CC38-4F2D-915C-727AE7365BF8}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F0C1-4EE0-9493-BEDF8DB8D6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6.9</c:v>
                </c:pt>
              </c:numCache>
            </c:numRef>
          </c:xVal>
          <c:yVal>
            <c:numRef>
              <c:f>公会計指標分析・財政指標組合せ分析表!$K$77:$O$77</c:f>
              <c:numCache>
                <c:formatCode>#,##0.0;"▲ "#,##0.0</c:formatCode>
                <c:ptCount val="5"/>
                <c:pt idx="0">
                  <c:v>58.2</c:v>
                </c:pt>
                <c:pt idx="1">
                  <c:v>50.3</c:v>
                </c:pt>
                <c:pt idx="2">
                  <c:v>45.9</c:v>
                </c:pt>
                <c:pt idx="3">
                  <c:v>39</c:v>
                </c:pt>
                <c:pt idx="4">
                  <c:v>35.299999999999997</c:v>
                </c:pt>
              </c:numCache>
            </c:numRef>
          </c:yVal>
          <c:smooth val="0"/>
          <c:extLst>
            <c:ext xmlns:c16="http://schemas.microsoft.com/office/drawing/2014/chart" uri="{C3380CC4-5D6E-409C-BE32-E72D297353CC}">
              <c16:uniqueId val="{0000000B-F0C1-4EE0-9493-BEDF8DB8D6A6}"/>
            </c:ext>
          </c:extLst>
        </c:ser>
        <c:dLbls>
          <c:showLegendKey val="0"/>
          <c:showVal val="0"/>
          <c:showCatName val="0"/>
          <c:showSerName val="0"/>
          <c:showPercent val="0"/>
          <c:showBubbleSize val="0"/>
        </c:dLbls>
        <c:axId val="72853376"/>
        <c:axId val="73232384"/>
      </c:scatterChart>
      <c:valAx>
        <c:axId val="72853376"/>
        <c:scaling>
          <c:orientation val="minMax"/>
          <c:max val="11.1"/>
          <c:min val="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32384"/>
        <c:crosses val="autoZero"/>
        <c:crossBetween val="midCat"/>
      </c:valAx>
      <c:valAx>
        <c:axId val="73232384"/>
        <c:scaling>
          <c:orientation val="minMax"/>
          <c:max val="6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533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元利償還金は、前年度に開校した小学校に係る起債の元金償還が開始したことや、臨時財政対策債の元利償還金が増えたことにより、前年度と比べて増となった。</a:t>
          </a:r>
        </a:p>
        <a:p>
          <a:r>
            <a:rPr kumimoji="1" lang="ja-JP" altLang="en-US" sz="1400">
              <a:latin typeface="ＭＳ ゴシック" pitchFamily="49" charset="-128"/>
              <a:ea typeface="ＭＳ ゴシック" pitchFamily="49" charset="-128"/>
            </a:rPr>
            <a:t>また、債務負担行為に基づく支出額は、ＰＦＩ事業に係る債務負担行為に係るものや五省協定による債務負担行為に係るものが増えたことにより、前年度と比べて増となった。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今後も適債事業を見極めることにより、義務的経費である公債費を抑制するよう努める。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新しい小学校の建設事業やその他の都市基盤整備に伴う起債等により、平成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年度から将来負担比率の数値が発生している。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年度は、病院事業会計が診療報酬改定の影響等により経常利益が無かったことから、公営企業債繰入見込額が大きく伸びたこと等により、将来負担額が前年度と比べて増となった。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また、充当可能基金及び充当可能特定歳入が減となったこと等により、充当可能財源等が前年度と比べて減となった。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今後も都市基盤整備を進めていくことから、数値の動向に注視しながら、健全な財政運営に努める。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東京都稲城市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89,089
87,906
17.97
34,537,388
33,886,137
565,942
17,223,727
23,616,814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47.9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他の団体と比較して平均的な水準にあるといえます。しかしながら、既存の公共施設等の多くは老朽化が進んでいます。資産については、</a:t>
          </a:r>
          <a:r>
            <a:rPr lang="ja-JP" altLang="ja-JP" sz="1100">
              <a:solidFill>
                <a:schemeClr val="dk1"/>
              </a:solidFill>
              <a:effectLst/>
              <a:latin typeface="+mn-lt"/>
              <a:ea typeface="+mn-ea"/>
              <a:cs typeface="+mn-cs"/>
            </a:rPr>
            <a:t>適時、資産の維持・改修工事を行っています。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112014</xdr:rowOff>
    </xdr:from>
    <xdr:to>
      <xdr:col>3</xdr:col>
      <xdr:colOff>511175</xdr:colOff>
      <xdr:row>30</xdr:row>
      <xdr:rowOff>42164</xdr:rowOff>
    </xdr:to>
    <xdr:sp macro="" textlink="">
      <xdr:nvSpPr>
        <xdr:cNvPr id="69" name="フローチャート : 判断 68"/>
        <xdr:cNvSpPr/>
      </xdr:nvSpPr>
      <xdr:spPr>
        <a:xfrm>
          <a:off x="4000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32131</xdr:rowOff>
    </xdr:from>
    <xdr:to>
      <xdr:col>3</xdr:col>
      <xdr:colOff>511175</xdr:colOff>
      <xdr:row>29</xdr:row>
      <xdr:rowOff>133731</xdr:rowOff>
    </xdr:to>
    <xdr:sp macro="" textlink="">
      <xdr:nvSpPr>
        <xdr:cNvPr id="75" name="円/楕円 74"/>
        <xdr:cNvSpPr/>
      </xdr:nvSpPr>
      <xdr:spPr>
        <a:xfrm>
          <a:off x="40005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33291</xdr:rowOff>
    </xdr:from>
    <xdr:ext cx="405111" cy="259045"/>
    <xdr:sp macro="" textlink="">
      <xdr:nvSpPr>
        <xdr:cNvPr id="76" name="n_1aveValue有形固定資産減価償却率"/>
        <xdr:cNvSpPr txBox="1"/>
      </xdr:nvSpPr>
      <xdr:spPr>
        <a:xfrm>
          <a:off x="3836043"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150258</xdr:rowOff>
    </xdr:from>
    <xdr:ext cx="405111" cy="259045"/>
    <xdr:sp macro="" textlink="">
      <xdr:nvSpPr>
        <xdr:cNvPr id="77" name="n_1mainValue有形固定資産減価償却率"/>
        <xdr:cNvSpPr txBox="1"/>
      </xdr:nvSpPr>
      <xdr:spPr>
        <a:xfrm>
          <a:off x="3836043" y="5560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債務償還可能年数は総務省で算出式を精査中であり、平成</a:t>
          </a:r>
          <a:r>
            <a:rPr kumimoji="1" lang="en-US" altLang="ja-JP" sz="1100">
              <a:latin typeface="ＭＳ Ｐゴシック"/>
            </a:rPr>
            <a:t>29</a:t>
          </a:r>
          <a:r>
            <a:rPr kumimoji="1" lang="ja-JP" altLang="en-US" sz="1100">
              <a:latin typeface="ＭＳ Ｐゴシック"/>
            </a:rPr>
            <a:t>年度より公表する</a:t>
          </a:r>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東京都稲城市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89,089
87,906
17.97
34,537,388
33,886,137
565,942
17,223,727
23,616,814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47.9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164846</xdr:rowOff>
    </xdr:from>
    <xdr:to>
      <xdr:col>5</xdr:col>
      <xdr:colOff>409575</xdr:colOff>
      <xdr:row>37</xdr:row>
      <xdr:rowOff>94996</xdr:rowOff>
    </xdr:to>
    <xdr:sp macro="" textlink="">
      <xdr:nvSpPr>
        <xdr:cNvPr id="62" name="フローチャート : 判断 61"/>
        <xdr:cNvSpPr/>
      </xdr:nvSpPr>
      <xdr:spPr>
        <a:xfrm>
          <a:off x="3746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9398</xdr:rowOff>
    </xdr:from>
    <xdr:to>
      <xdr:col>5</xdr:col>
      <xdr:colOff>409575</xdr:colOff>
      <xdr:row>41</xdr:row>
      <xdr:rowOff>110998</xdr:rowOff>
    </xdr:to>
    <xdr:sp macro="" textlink="">
      <xdr:nvSpPr>
        <xdr:cNvPr id="68" name="円/楕円 67"/>
        <xdr:cNvSpPr/>
      </xdr:nvSpPr>
      <xdr:spPr>
        <a:xfrm>
          <a:off x="3746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111523</xdr:rowOff>
    </xdr:from>
    <xdr:ext cx="405111" cy="259045"/>
    <xdr:sp macro="" textlink="">
      <xdr:nvSpPr>
        <xdr:cNvPr id="69" name="n_1aveValue【道路】&#10;有形固定資産減価償却率"/>
        <xdr:cNvSpPr txBox="1"/>
      </xdr:nvSpPr>
      <xdr:spPr>
        <a:xfrm>
          <a:off x="3582043"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102125</xdr:rowOff>
    </xdr:from>
    <xdr:ext cx="405111" cy="259045"/>
    <xdr:sp macro="" textlink="">
      <xdr:nvSpPr>
        <xdr:cNvPr id="70" name="n_1mainValue【道路】&#10;有形固定資産減価償却率"/>
        <xdr:cNvSpPr txBox="1"/>
      </xdr:nvSpPr>
      <xdr:spPr>
        <a:xfrm>
          <a:off x="3582043" y="713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99" name="フローチャート : 判断 98"/>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146375</xdr:rowOff>
    </xdr:from>
    <xdr:to>
      <xdr:col>14</xdr:col>
      <xdr:colOff>79375</xdr:colOff>
      <xdr:row>38</xdr:row>
      <xdr:rowOff>76526</xdr:rowOff>
    </xdr:to>
    <xdr:sp macro="" textlink="">
      <xdr:nvSpPr>
        <xdr:cNvPr id="105" name="円/楕円 104"/>
        <xdr:cNvSpPr/>
      </xdr:nvSpPr>
      <xdr:spPr>
        <a:xfrm>
          <a:off x="9588500" y="64900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116872</xdr:rowOff>
    </xdr:from>
    <xdr:ext cx="534377" cy="259045"/>
    <xdr:sp macro="" textlink="">
      <xdr:nvSpPr>
        <xdr:cNvPr id="106"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67652</xdr:rowOff>
    </xdr:from>
    <xdr:ext cx="534377" cy="259045"/>
    <xdr:sp macro="" textlink="">
      <xdr:nvSpPr>
        <xdr:cNvPr id="107" name="n_1mainValue【道路】&#10;一人当たり延長"/>
        <xdr:cNvSpPr txBox="1"/>
      </xdr:nvSpPr>
      <xdr:spPr>
        <a:xfrm>
          <a:off x="9359410" y="65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111125</xdr:rowOff>
    </xdr:from>
    <xdr:to>
      <xdr:col>5</xdr:col>
      <xdr:colOff>409575</xdr:colOff>
      <xdr:row>58</xdr:row>
      <xdr:rowOff>41275</xdr:rowOff>
    </xdr:to>
    <xdr:sp macro="" textlink="">
      <xdr:nvSpPr>
        <xdr:cNvPr id="138" name="フローチャート : 判断 137"/>
        <xdr:cNvSpPr/>
      </xdr:nvSpPr>
      <xdr:spPr>
        <a:xfrm>
          <a:off x="3746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143510</xdr:rowOff>
    </xdr:from>
    <xdr:to>
      <xdr:col>5</xdr:col>
      <xdr:colOff>409575</xdr:colOff>
      <xdr:row>60</xdr:row>
      <xdr:rowOff>73660</xdr:rowOff>
    </xdr:to>
    <xdr:sp macro="" textlink="">
      <xdr:nvSpPr>
        <xdr:cNvPr id="144" name="円/楕円 143"/>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57802</xdr:rowOff>
    </xdr:from>
    <xdr:ext cx="405111" cy="259045"/>
    <xdr:sp macro="" textlink="">
      <xdr:nvSpPr>
        <xdr:cNvPr id="145" name="n_1aveValue【橋りょう・トンネル】&#10;有形固定資産減価償却率"/>
        <xdr:cNvSpPr txBox="1"/>
      </xdr:nvSpPr>
      <xdr:spPr>
        <a:xfrm>
          <a:off x="3582043"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64787</xdr:rowOff>
    </xdr:from>
    <xdr:ext cx="405111" cy="259045"/>
    <xdr:sp macro="" textlink="">
      <xdr:nvSpPr>
        <xdr:cNvPr id="146" name="n_1mainValue【橋りょう・トンネル】&#10;有形固定資産減価償却率"/>
        <xdr:cNvSpPr txBox="1"/>
      </xdr:nvSpPr>
      <xdr:spPr>
        <a:xfrm>
          <a:off x="3582043"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168494</xdr:rowOff>
    </xdr:from>
    <xdr:to>
      <xdr:col>14</xdr:col>
      <xdr:colOff>79375</xdr:colOff>
      <xdr:row>62</xdr:row>
      <xdr:rowOff>98644</xdr:rowOff>
    </xdr:to>
    <xdr:sp macro="" textlink="">
      <xdr:nvSpPr>
        <xdr:cNvPr id="177" name="フローチャート : 判断 176"/>
        <xdr:cNvSpPr/>
      </xdr:nvSpPr>
      <xdr:spPr>
        <a:xfrm>
          <a:off x="9588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122383</xdr:rowOff>
    </xdr:from>
    <xdr:to>
      <xdr:col>14</xdr:col>
      <xdr:colOff>79375</xdr:colOff>
      <xdr:row>64</xdr:row>
      <xdr:rowOff>52533</xdr:rowOff>
    </xdr:to>
    <xdr:sp macro="" textlink="">
      <xdr:nvSpPr>
        <xdr:cNvPr id="183" name="円/楕円 182"/>
        <xdr:cNvSpPr/>
      </xdr:nvSpPr>
      <xdr:spPr>
        <a:xfrm>
          <a:off x="9588500" y="109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115171</xdr:rowOff>
    </xdr:from>
    <xdr:ext cx="599010" cy="259045"/>
    <xdr:sp macro="" textlink="">
      <xdr:nvSpPr>
        <xdr:cNvPr id="184" name="n_1aveValue【橋りょう・トンネル】&#10;一人当たり有形固定資産（償却資産）額"/>
        <xdr:cNvSpPr txBox="1"/>
      </xdr:nvSpPr>
      <xdr:spPr>
        <a:xfrm>
          <a:off x="9327094"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43660</xdr:rowOff>
    </xdr:from>
    <xdr:ext cx="534377" cy="259045"/>
    <xdr:sp macro="" textlink="">
      <xdr:nvSpPr>
        <xdr:cNvPr id="185" name="n_1mainValue【橋りょう・トンネル】&#10;一人当たり有形固定資産（償却資産）額"/>
        <xdr:cNvSpPr txBox="1"/>
      </xdr:nvSpPr>
      <xdr:spPr>
        <a:xfrm>
          <a:off x="9359411" y="1101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5" name="正方形/長方形 1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6" name="正方形/長方形 1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7" name="正方形/長方形 1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8" name="正方形/長方形 1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9" name="正方形/長方形 1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0" name="正方形/長方形 1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1" name="正方形/長方形 20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2" name="正方形/長方形 2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3" name="正方形/長方形 2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4" name="正方形/長方形 2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5" name="正方形/長方形 2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6" name="正方形/長方形 2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7" name="正方形/長方形 2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8" name="正方形/長方形 2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9" name="正方形/長方形 2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0" name="正方形/長方形 2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1" name="正方形/長方形 2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2" name="正方形/長方形 2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3" name="正方形/長方形 2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4" name="正方形/長方形 2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5" name="正方形/長方形 2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6" name="正方形/長方形 2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7" name="正方形/長方形 2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8" name="正方形/長方形 2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9" name="正方形/長方形 2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0" name="正方形/長方形 2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1" name="正方形/長方形 2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2" name="正方形/長方形 2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3" name="正方形/長方形 2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4" name="正方形/長方形 2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5" name="正方形/長方形 2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6" name="テキスト ボックス 2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7" name="直線コネクタ 2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28" name="テキスト ボックス 2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29" name="直線コネクタ 2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0" name="テキスト ボックス 2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1" name="直線コネクタ 2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2" name="テキスト ボックス 2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3" name="直線コネクタ 2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4" name="テキスト ボックス 2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5" name="直線コネクタ 2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6" name="テキスト ボックス 2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7" name="直線コネクタ 2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38" name="テキスト ボックス 2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9" name="直線コネクタ 2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0" name="テキスト ボックス 2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242" name="直線コネクタ 241"/>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243"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244" name="直線コネクタ 243"/>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45"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46" name="直線コネクタ 24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247"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248" name="フローチャート : 判断 247"/>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249" name="フローチャート : 判断 248"/>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0" name="テキスト ボックス 2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1" name="テキスト ボックス 2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2" name="テキスト ボックス 2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3" name="テキスト ボックス 2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4" name="テキスト ボックス 2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166370</xdr:rowOff>
    </xdr:from>
    <xdr:to>
      <xdr:col>22</xdr:col>
      <xdr:colOff>415925</xdr:colOff>
      <xdr:row>36</xdr:row>
      <xdr:rowOff>96520</xdr:rowOff>
    </xdr:to>
    <xdr:sp macro="" textlink="">
      <xdr:nvSpPr>
        <xdr:cNvPr id="255" name="円/楕円 254"/>
        <xdr:cNvSpPr/>
      </xdr:nvSpPr>
      <xdr:spPr>
        <a:xfrm>
          <a:off x="15430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256"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113047</xdr:rowOff>
    </xdr:from>
    <xdr:ext cx="405111" cy="259045"/>
    <xdr:sp macro="" textlink="">
      <xdr:nvSpPr>
        <xdr:cNvPr id="257" name="n_1mainValue【認定こども園・幼稚園・保育所】&#10;有形固定資産減価償却率"/>
        <xdr:cNvSpPr txBox="1"/>
      </xdr:nvSpPr>
      <xdr:spPr>
        <a:xfrm>
          <a:off x="15266043"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8" name="正方形/長方形 2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9" name="正方形/長方形 2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0" name="正方形/長方形 2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1" name="正方形/長方形 2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2" name="正方形/長方形 2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3" name="正方形/長方形 2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4" name="正方形/長方形 2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5" name="正方形/長方形 2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6" name="テキスト ボックス 2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7" name="直線コネクタ 2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68" name="直線コネクタ 2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69" name="テキスト ボックス 26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0" name="直線コネクタ 2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71" name="テキスト ボックス 27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2" name="直線コネクタ 2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73" name="テキスト ボックス 27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4" name="直線コネクタ 2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75" name="テキスト ボックス 27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6" name="直線コネクタ 2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7" name="テキスト ボックス 2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279" name="直線コネクタ 278"/>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280"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281" name="直線コネクタ 28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282"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283" name="直線コネクタ 282"/>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284"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285" name="フローチャート : 判断 284"/>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286" name="フローチャート : 判断 285"/>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7" name="テキスト ボックス 2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8" name="テキスト ボックス 2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9" name="テキスト ボックス 2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0" name="テキスト ボックス 2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1" name="テキスト ボックス 2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89408</xdr:rowOff>
    </xdr:from>
    <xdr:to>
      <xdr:col>31</xdr:col>
      <xdr:colOff>85725</xdr:colOff>
      <xdr:row>41</xdr:row>
      <xdr:rowOff>19558</xdr:rowOff>
    </xdr:to>
    <xdr:sp macro="" textlink="">
      <xdr:nvSpPr>
        <xdr:cNvPr id="292" name="円/楕円 291"/>
        <xdr:cNvSpPr/>
      </xdr:nvSpPr>
      <xdr:spPr>
        <a:xfrm>
          <a:off x="21272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125239</xdr:rowOff>
    </xdr:from>
    <xdr:ext cx="469744" cy="259045"/>
    <xdr:sp macro="" textlink="">
      <xdr:nvSpPr>
        <xdr:cNvPr id="293" name="n_1ave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10685</xdr:rowOff>
    </xdr:from>
    <xdr:ext cx="469744" cy="259045"/>
    <xdr:sp macro="" textlink="">
      <xdr:nvSpPr>
        <xdr:cNvPr id="294" name="n_1mainValue【認定こども園・幼稚園・保育所】&#10;一人当たり面積"/>
        <xdr:cNvSpPr txBox="1"/>
      </xdr:nvSpPr>
      <xdr:spPr>
        <a:xfrm>
          <a:off x="21075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5" name="正方形/長方形 2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6" name="正方形/長方形 2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7" name="正方形/長方形 2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8" name="正方形/長方形 2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9" name="正方形/長方形 2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0" name="正方形/長方形 2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1" name="正方形/長方形 3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2" name="正方形/長方形 3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3" name="テキスト ボックス 3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4" name="直線コネクタ 3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5" name="テキスト ボックス 3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6" name="直線コネクタ 3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7" name="テキスト ボックス 3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8" name="直線コネクタ 3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9" name="テキスト ボックス 3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0" name="直線コネクタ 3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1" name="テキスト ボックス 3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2" name="直線コネクタ 3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3" name="テキスト ボックス 3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4" name="直線コネクタ 3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5" name="テキスト ボックス 3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6" name="直線コネクタ 3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7" name="テキスト ボックス 3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19" name="直線コネクタ 318"/>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20"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21" name="直線コネクタ 320"/>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22"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23" name="直線コネクタ 322"/>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24"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25" name="フローチャート : 判断 324"/>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326" name="フローチャート : 判断 325"/>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7" name="テキスト ボックス 3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8" name="テキスト ボックス 3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9" name="テキスト ボックス 3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0" name="テキスト ボックス 3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1" name="テキスト ボックス 3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71120</xdr:rowOff>
    </xdr:from>
    <xdr:to>
      <xdr:col>22</xdr:col>
      <xdr:colOff>415925</xdr:colOff>
      <xdr:row>59</xdr:row>
      <xdr:rowOff>1270</xdr:rowOff>
    </xdr:to>
    <xdr:sp macro="" textlink="">
      <xdr:nvSpPr>
        <xdr:cNvPr id="332" name="円/楕円 331"/>
        <xdr:cNvSpPr/>
      </xdr:nvSpPr>
      <xdr:spPr>
        <a:xfrm>
          <a:off x="15430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156227</xdr:rowOff>
    </xdr:from>
    <xdr:ext cx="405111" cy="259045"/>
    <xdr:sp macro="" textlink="">
      <xdr:nvSpPr>
        <xdr:cNvPr id="333"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17797</xdr:rowOff>
    </xdr:from>
    <xdr:ext cx="405111" cy="259045"/>
    <xdr:sp macro="" textlink="">
      <xdr:nvSpPr>
        <xdr:cNvPr id="334" name="n_1mainValue【学校施設】&#10;有形固定資産減価償却率"/>
        <xdr:cNvSpPr txBox="1"/>
      </xdr:nvSpPr>
      <xdr:spPr>
        <a:xfrm>
          <a:off x="15266043"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5" name="正方形/長方形 3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6" name="正方形/長方形 3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7" name="正方形/長方形 3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8" name="正方形/長方形 3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9" name="正方形/長方形 3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0" name="正方形/長方形 3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1" name="正方形/長方形 3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2" name="正方形/長方形 3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3" name="テキスト ボックス 3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4" name="直線コネクタ 3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5" name="テキスト ボックス 3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46" name="直線コネクタ 34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47" name="テキスト ボックス 34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48" name="直線コネクタ 34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49" name="テキスト ボックス 34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0" name="直線コネクタ 34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1" name="テキスト ボックス 35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2" name="直線コネクタ 35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3" name="テキスト ボックス 35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4" name="直線コネクタ 3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5" name="テキスト ボックス 3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357" name="直線コネクタ 356"/>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358"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359" name="直線コネクタ 358"/>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360"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361" name="直線コネクタ 360"/>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362"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363" name="フローチャート : 判断 362"/>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118821</xdr:rowOff>
    </xdr:from>
    <xdr:to>
      <xdr:col>31</xdr:col>
      <xdr:colOff>85725</xdr:colOff>
      <xdr:row>62</xdr:row>
      <xdr:rowOff>48971</xdr:rowOff>
    </xdr:to>
    <xdr:sp macro="" textlink="">
      <xdr:nvSpPr>
        <xdr:cNvPr id="364" name="フローチャート : 判断 363"/>
        <xdr:cNvSpPr/>
      </xdr:nvSpPr>
      <xdr:spPr>
        <a:xfrm>
          <a:off x="21272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5" name="テキスト ボックス 3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6" name="テキスト ボックス 3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7" name="テキスト ボックス 3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8" name="テキスト ボックス 3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9" name="テキスト ボックス 3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14122</xdr:rowOff>
    </xdr:from>
    <xdr:to>
      <xdr:col>31</xdr:col>
      <xdr:colOff>85725</xdr:colOff>
      <xdr:row>63</xdr:row>
      <xdr:rowOff>115722</xdr:rowOff>
    </xdr:to>
    <xdr:sp macro="" textlink="">
      <xdr:nvSpPr>
        <xdr:cNvPr id="370" name="円/楕円 369"/>
        <xdr:cNvSpPr/>
      </xdr:nvSpPr>
      <xdr:spPr>
        <a:xfrm>
          <a:off x="21272500" y="108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65498</xdr:rowOff>
    </xdr:from>
    <xdr:ext cx="469744" cy="259045"/>
    <xdr:sp macro="" textlink="">
      <xdr:nvSpPr>
        <xdr:cNvPr id="371" name="n_1aveValue【学校施設】&#10;一人当たり面積"/>
        <xdr:cNvSpPr txBox="1"/>
      </xdr:nvSpPr>
      <xdr:spPr>
        <a:xfrm>
          <a:off x="210757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106849</xdr:rowOff>
    </xdr:from>
    <xdr:ext cx="469744" cy="259045"/>
    <xdr:sp macro="" textlink="">
      <xdr:nvSpPr>
        <xdr:cNvPr id="372" name="n_1mainValue【学校施設】&#10;一人当たり面積"/>
        <xdr:cNvSpPr txBox="1"/>
      </xdr:nvSpPr>
      <xdr:spPr>
        <a:xfrm>
          <a:off x="210757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3" name="正方形/長方形 3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4" name="正方形/長方形 3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5" name="正方形/長方形 3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6" name="正方形/長方形 3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7" name="正方形/長方形 3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8" name="正方形/長方形 3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9" name="正方形/長方形 3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0" name="正方形/長方形 3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1" name="テキスト ボックス 3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2" name="直線コネクタ 3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83" name="テキスト ボックス 38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84" name="直線コネクタ 38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85" name="テキスト ボックス 38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86" name="直線コネクタ 38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87" name="テキスト ボックス 38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88" name="直線コネクタ 38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89" name="テキスト ボックス 38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0" name="直線コネクタ 38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1" name="テキスト ボックス 39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2" name="直線コネクタ 39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93" name="テキスト ボックス 39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4" name="直線コネクタ 3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5" name="テキスト ボックス 3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397" name="直線コネクタ 396"/>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398"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399" name="直線コネクタ 398"/>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0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01" name="直線コネクタ 40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402" name="【児童館】&#10;有形固定資産減価償却率平均値テキスト"/>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03" name="フローチャート : 判断 402"/>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145414</xdr:rowOff>
    </xdr:from>
    <xdr:to>
      <xdr:col>22</xdr:col>
      <xdr:colOff>415925</xdr:colOff>
      <xdr:row>82</xdr:row>
      <xdr:rowOff>75564</xdr:rowOff>
    </xdr:to>
    <xdr:sp macro="" textlink="">
      <xdr:nvSpPr>
        <xdr:cNvPr id="404" name="フローチャート : 判断 403"/>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05" name="テキスト ボックス 4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6" name="テキスト ボックス 4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7" name="テキスト ボックス 4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8" name="テキスト ボックス 4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9" name="テキスト ボックス 4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57786</xdr:rowOff>
    </xdr:from>
    <xdr:to>
      <xdr:col>22</xdr:col>
      <xdr:colOff>415925</xdr:colOff>
      <xdr:row>80</xdr:row>
      <xdr:rowOff>159386</xdr:rowOff>
    </xdr:to>
    <xdr:sp macro="" textlink="">
      <xdr:nvSpPr>
        <xdr:cNvPr id="410" name="円/楕円 409"/>
        <xdr:cNvSpPr/>
      </xdr:nvSpPr>
      <xdr:spPr>
        <a:xfrm>
          <a:off x="15430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66691</xdr:rowOff>
    </xdr:from>
    <xdr:ext cx="405111" cy="259045"/>
    <xdr:sp macro="" textlink="">
      <xdr:nvSpPr>
        <xdr:cNvPr id="411" name="n_1aveValue【児童館】&#10;有形固定資産減価償却率"/>
        <xdr:cNvSpPr txBox="1"/>
      </xdr:nvSpPr>
      <xdr:spPr>
        <a:xfrm>
          <a:off x="15266043"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4463</xdr:rowOff>
    </xdr:from>
    <xdr:ext cx="405111" cy="259045"/>
    <xdr:sp macro="" textlink="">
      <xdr:nvSpPr>
        <xdr:cNvPr id="412" name="n_1mainValue【児童館】&#10;有形固定資産減価償却率"/>
        <xdr:cNvSpPr txBox="1"/>
      </xdr:nvSpPr>
      <xdr:spPr>
        <a:xfrm>
          <a:off x="15266043"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3" name="正方形/長方形 4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4" name="正方形/長方形 4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5" name="正方形/長方形 4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6" name="正方形/長方形 4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7" name="正方形/長方形 4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8" name="正方形/長方形 4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9" name="正方形/長方形 4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0" name="正方形/長方形 4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1" name="テキスト ボックス 4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2" name="直線コネクタ 4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23" name="直線コネクタ 4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24" name="テキスト ボックス 4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25" name="直線コネクタ 4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26" name="テキスト ボックス 4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27" name="直線コネクタ 4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28" name="テキスト ボックス 4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29" name="直線コネクタ 4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0" name="テキスト ボックス 4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1" name="直線コネクタ 4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2" name="テキスト ボックス 4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34" name="直線コネクタ 433"/>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35"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36" name="直線コネクタ 435"/>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37"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38" name="直線コネクタ 437"/>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439"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440" name="フローチャート : 判断 439"/>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441" name="フローチャート : 判断 440"/>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42" name="テキスト ボックス 4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3" name="テキスト ボックス 4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4" name="テキスト ボックス 4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5" name="テキスト ボックス 4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6" name="テキスト ボックス 4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170180</xdr:rowOff>
    </xdr:from>
    <xdr:to>
      <xdr:col>31</xdr:col>
      <xdr:colOff>85725</xdr:colOff>
      <xdr:row>83</xdr:row>
      <xdr:rowOff>100330</xdr:rowOff>
    </xdr:to>
    <xdr:sp macro="" textlink="">
      <xdr:nvSpPr>
        <xdr:cNvPr id="447" name="円/楕円 446"/>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448"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91457</xdr:rowOff>
    </xdr:from>
    <xdr:ext cx="469744" cy="259045"/>
    <xdr:sp macro="" textlink="">
      <xdr:nvSpPr>
        <xdr:cNvPr id="449" name="n_1mainValue【児童館】&#10;一人当たり面積"/>
        <xdr:cNvSpPr txBox="1"/>
      </xdr:nvSpPr>
      <xdr:spPr>
        <a:xfrm>
          <a:off x="21075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0" name="正方形/長方形 4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1" name="正方形/長方形 4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2" name="正方形/長方形 4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3" name="正方形/長方形 4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4" name="正方形/長方形 4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5" name="正方形/長方形 4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6" name="正方形/長方形 4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7" name="正方形/長方形 4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8" name="テキスト ボックス 4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9" name="直線コネクタ 4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0" name="テキスト ボックス 45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1" name="直線コネクタ 46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2" name="テキスト ボックス 46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3" name="直線コネクタ 46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4" name="テキスト ボックス 46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5" name="直線コネクタ 46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6" name="テキスト ボックス 46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7" name="直線コネクタ 46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68" name="テキスト ボックス 46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9" name="直線コネクタ 4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0" name="テキスト ボックス 4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472" name="直線コネクタ 471"/>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473"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474" name="直線コネクタ 473"/>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475"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476" name="直線コネクタ 47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477"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478" name="フローチャート : 判断 477"/>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103124</xdr:rowOff>
    </xdr:from>
    <xdr:to>
      <xdr:col>22</xdr:col>
      <xdr:colOff>415925</xdr:colOff>
      <xdr:row>106</xdr:row>
      <xdr:rowOff>33274</xdr:rowOff>
    </xdr:to>
    <xdr:sp macro="" textlink="">
      <xdr:nvSpPr>
        <xdr:cNvPr id="479" name="フローチャート : 判断 478"/>
        <xdr:cNvSpPr/>
      </xdr:nvSpPr>
      <xdr:spPr>
        <a:xfrm>
          <a:off x="15430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0" name="テキスト ボックス 4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1" name="テキスト ボックス 4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2" name="テキスト ボックス 4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3" name="テキスト ボックス 4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4" name="テキスト ボックス 4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32258</xdr:rowOff>
    </xdr:from>
    <xdr:to>
      <xdr:col>22</xdr:col>
      <xdr:colOff>415925</xdr:colOff>
      <xdr:row>105</xdr:row>
      <xdr:rowOff>133858</xdr:rowOff>
    </xdr:to>
    <xdr:sp macro="" textlink="">
      <xdr:nvSpPr>
        <xdr:cNvPr id="485" name="円/楕円 484"/>
        <xdr:cNvSpPr/>
      </xdr:nvSpPr>
      <xdr:spPr>
        <a:xfrm>
          <a:off x="15430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24401</xdr:rowOff>
    </xdr:from>
    <xdr:ext cx="405111" cy="259045"/>
    <xdr:sp macro="" textlink="">
      <xdr:nvSpPr>
        <xdr:cNvPr id="486" name="n_1aveValue【公民館】&#10;有形固定資産減価償却率"/>
        <xdr:cNvSpPr txBox="1"/>
      </xdr:nvSpPr>
      <xdr:spPr>
        <a:xfrm>
          <a:off x="15266043" y="1819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150385</xdr:rowOff>
    </xdr:from>
    <xdr:ext cx="405111" cy="259045"/>
    <xdr:sp macro="" textlink="">
      <xdr:nvSpPr>
        <xdr:cNvPr id="487" name="n_1mainValue【公民館】&#10;有形固定資産減価償却率"/>
        <xdr:cNvSpPr txBox="1"/>
      </xdr:nvSpPr>
      <xdr:spPr>
        <a:xfrm>
          <a:off x="15266043" y="1780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8" name="正方形/長方形 4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9" name="正方形/長方形 4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0" name="正方形/長方形 4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1" name="正方形/長方形 4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2" name="正方形/長方形 4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3" name="正方形/長方形 4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4" name="正方形/長方形 4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5" name="正方形/長方形 4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6" name="テキスト ボックス 4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7" name="直線コネクタ 4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98" name="直線コネクタ 4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9" name="テキスト ボックス 4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0" name="直線コネクタ 4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1" name="テキスト ボックス 5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2" name="直線コネクタ 5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3" name="テキスト ボックス 5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4" name="直線コネクタ 5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5" name="テキスト ボックス 5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6" name="直線コネクタ 5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7" name="テキスト ボックス 5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8" name="直線コネクタ 5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9" name="テキスト ボックス 5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11" name="直線コネクタ 510"/>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12"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13" name="直線コネクタ 512"/>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14"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15" name="直線コネクタ 514"/>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516"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17" name="フローチャート : 判断 516"/>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518" name="フローチャート : 判断 517"/>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9" name="テキスト ボックス 5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0" name="テキスト ボックス 5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1" name="テキスト ボックス 5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2" name="テキスト ボックス 5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3" name="テキスト ボックス 5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48261</xdr:rowOff>
    </xdr:from>
    <xdr:to>
      <xdr:col>31</xdr:col>
      <xdr:colOff>85725</xdr:colOff>
      <xdr:row>107</xdr:row>
      <xdr:rowOff>149861</xdr:rowOff>
    </xdr:to>
    <xdr:sp macro="" textlink="">
      <xdr:nvSpPr>
        <xdr:cNvPr id="524" name="円/楕円 523"/>
        <xdr:cNvSpPr/>
      </xdr:nvSpPr>
      <xdr:spPr>
        <a:xfrm>
          <a:off x="2127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74947</xdr:rowOff>
    </xdr:from>
    <xdr:ext cx="469744" cy="259045"/>
    <xdr:sp macro="" textlink="">
      <xdr:nvSpPr>
        <xdr:cNvPr id="525"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140988</xdr:rowOff>
    </xdr:from>
    <xdr:ext cx="469744" cy="259045"/>
    <xdr:sp macro="" textlink="">
      <xdr:nvSpPr>
        <xdr:cNvPr id="526" name="n_1mainValue【公民館】&#10;一人当たり面積"/>
        <xdr:cNvSpPr txBox="1"/>
      </xdr:nvSpPr>
      <xdr:spPr>
        <a:xfrm>
          <a:off x="21075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7" name="正方形/長方形 5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8" name="正方形/長方形 5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9" name="テキスト ボックス 5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については、比較的老朽化は進んでいませんが、点検を定期的に実施し、劣化状況や優先度に応じた対策を実施します。橋梁については、個別計画があるものはその方針に従い、個別計画のないものは、橋梁の重要度や劣化状況に応じて優先度をつけて改修・更新します。</a:t>
          </a:r>
          <a:endParaRPr lang="ja-JP" altLang="ja-JP" sz="1400">
            <a:effectLst/>
          </a:endParaRPr>
        </a:p>
        <a:p>
          <a:r>
            <a:rPr kumimoji="1" lang="ja-JP" altLang="ja-JP" sz="1100">
              <a:solidFill>
                <a:schemeClr val="dk1"/>
              </a:solidFill>
              <a:effectLst/>
              <a:latin typeface="+mn-lt"/>
              <a:ea typeface="+mn-ea"/>
              <a:cs typeface="+mn-cs"/>
            </a:rPr>
            <a:t>学校や保育関係等の施設については、老朽化が進んでいるため、「稲城市市有建築物維持・保全計画」に基づき、計画的に効率・効果的な修繕や改修等を実施していきます</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東京都稲城市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89,089
87,906
17.97
34,537,388
33,886,137
565,942
17,223,727
23,616,814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47.9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23495</xdr:rowOff>
    </xdr:from>
    <xdr:to>
      <xdr:col>5</xdr:col>
      <xdr:colOff>409575</xdr:colOff>
      <xdr:row>37</xdr:row>
      <xdr:rowOff>125095</xdr:rowOff>
    </xdr:to>
    <xdr:sp macro="" textlink="">
      <xdr:nvSpPr>
        <xdr:cNvPr id="63" name="フローチャート : 判断 62"/>
        <xdr:cNvSpPr/>
      </xdr:nvSpPr>
      <xdr:spPr>
        <a:xfrm>
          <a:off x="3746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141622</xdr:rowOff>
    </xdr:from>
    <xdr:ext cx="405111" cy="259045"/>
    <xdr:sp macro="" textlink="">
      <xdr:nvSpPr>
        <xdr:cNvPr id="64" name="n_1aveValue【図書館】&#10;有形固定資産減価償却率"/>
        <xdr:cNvSpPr txBox="1"/>
      </xdr:nvSpPr>
      <xdr:spPr>
        <a:xfrm>
          <a:off x="3582043"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46355</xdr:rowOff>
    </xdr:from>
    <xdr:to>
      <xdr:col>5</xdr:col>
      <xdr:colOff>409575</xdr:colOff>
      <xdr:row>37</xdr:row>
      <xdr:rowOff>147955</xdr:rowOff>
    </xdr:to>
    <xdr:sp macro="" textlink="">
      <xdr:nvSpPr>
        <xdr:cNvPr id="70" name="円/楕円 69"/>
        <xdr:cNvSpPr/>
      </xdr:nvSpPr>
      <xdr:spPr>
        <a:xfrm>
          <a:off x="3746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139082</xdr:rowOff>
    </xdr:from>
    <xdr:ext cx="405111" cy="259045"/>
    <xdr:sp macro="" textlink="">
      <xdr:nvSpPr>
        <xdr:cNvPr id="71" name="n_1mainValue【図書館】&#10;有形固定資産減価償却率"/>
        <xdr:cNvSpPr txBox="1"/>
      </xdr:nvSpPr>
      <xdr:spPr>
        <a:xfrm>
          <a:off x="3582043"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2" name="フローチャート : 判断 10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3827</xdr:rowOff>
    </xdr:from>
    <xdr:ext cx="469744" cy="259045"/>
    <xdr:sp macro="" textlink="">
      <xdr:nvSpPr>
        <xdr:cNvPr id="103"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158750</xdr:rowOff>
    </xdr:from>
    <xdr:to>
      <xdr:col>14</xdr:col>
      <xdr:colOff>79375</xdr:colOff>
      <xdr:row>36</xdr:row>
      <xdr:rowOff>88900</xdr:rowOff>
    </xdr:to>
    <xdr:sp macro="" textlink="">
      <xdr:nvSpPr>
        <xdr:cNvPr id="109" name="円/楕円 108"/>
        <xdr:cNvSpPr/>
      </xdr:nvSpPr>
      <xdr:spPr>
        <a:xfrm>
          <a:off x="958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105427</xdr:rowOff>
    </xdr:from>
    <xdr:ext cx="469744" cy="259045"/>
    <xdr:sp macro="" textlink="">
      <xdr:nvSpPr>
        <xdr:cNvPr id="110" name="n_1mainValue【図書館】&#10;一人当たり面積"/>
        <xdr:cNvSpPr txBox="1"/>
      </xdr:nvSpPr>
      <xdr:spPr>
        <a:xfrm>
          <a:off x="93917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135890</xdr:rowOff>
    </xdr:from>
    <xdr:to>
      <xdr:col>5</xdr:col>
      <xdr:colOff>409575</xdr:colOff>
      <xdr:row>58</xdr:row>
      <xdr:rowOff>66040</xdr:rowOff>
    </xdr:to>
    <xdr:sp macro="" textlink="">
      <xdr:nvSpPr>
        <xdr:cNvPr id="141" name="フローチャート : 判断 140"/>
        <xdr:cNvSpPr/>
      </xdr:nvSpPr>
      <xdr:spPr>
        <a:xfrm>
          <a:off x="3746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82567</xdr:rowOff>
    </xdr:from>
    <xdr:ext cx="405111" cy="259045"/>
    <xdr:sp macro="" textlink="">
      <xdr:nvSpPr>
        <xdr:cNvPr id="142" name="n_1aveValue【体育館・プール】&#10;有形固定資産減価償却率"/>
        <xdr:cNvSpPr txBox="1"/>
      </xdr:nvSpPr>
      <xdr:spPr>
        <a:xfrm>
          <a:off x="3582043"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113030</xdr:rowOff>
    </xdr:from>
    <xdr:to>
      <xdr:col>5</xdr:col>
      <xdr:colOff>409575</xdr:colOff>
      <xdr:row>59</xdr:row>
      <xdr:rowOff>43180</xdr:rowOff>
    </xdr:to>
    <xdr:sp macro="" textlink="">
      <xdr:nvSpPr>
        <xdr:cNvPr id="148" name="円/楕円 147"/>
        <xdr:cNvSpPr/>
      </xdr:nvSpPr>
      <xdr:spPr>
        <a:xfrm>
          <a:off x="3746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34307</xdr:rowOff>
    </xdr:from>
    <xdr:ext cx="405111" cy="259045"/>
    <xdr:sp macro="" textlink="">
      <xdr:nvSpPr>
        <xdr:cNvPr id="149" name="n_1mainValue【体育館・プール】&#10;有形固定資産減価償却率"/>
        <xdr:cNvSpPr txBox="1"/>
      </xdr:nvSpPr>
      <xdr:spPr>
        <a:xfrm>
          <a:off x="3582043"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154940</xdr:rowOff>
    </xdr:from>
    <xdr:to>
      <xdr:col>14</xdr:col>
      <xdr:colOff>79375</xdr:colOff>
      <xdr:row>60</xdr:row>
      <xdr:rowOff>85090</xdr:rowOff>
    </xdr:to>
    <xdr:sp macro="" textlink="">
      <xdr:nvSpPr>
        <xdr:cNvPr id="180" name="フローチャート : 判断 179"/>
        <xdr:cNvSpPr/>
      </xdr:nvSpPr>
      <xdr:spPr>
        <a:xfrm>
          <a:off x="958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101617</xdr:rowOff>
    </xdr:from>
    <xdr:ext cx="469744" cy="259045"/>
    <xdr:sp macro="" textlink="">
      <xdr:nvSpPr>
        <xdr:cNvPr id="181" name="n_1aveValue【体育館・プール】&#10;一人当たり面積"/>
        <xdr:cNvSpPr txBox="1"/>
      </xdr:nvSpPr>
      <xdr:spPr>
        <a:xfrm>
          <a:off x="93917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124460</xdr:rowOff>
    </xdr:from>
    <xdr:to>
      <xdr:col>14</xdr:col>
      <xdr:colOff>79375</xdr:colOff>
      <xdr:row>62</xdr:row>
      <xdr:rowOff>54610</xdr:rowOff>
    </xdr:to>
    <xdr:sp macro="" textlink="">
      <xdr:nvSpPr>
        <xdr:cNvPr id="187" name="円/楕円 186"/>
        <xdr:cNvSpPr/>
      </xdr:nvSpPr>
      <xdr:spPr>
        <a:xfrm>
          <a:off x="9588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45737</xdr:rowOff>
    </xdr:from>
    <xdr:ext cx="469744" cy="259045"/>
    <xdr:sp macro="" textlink="">
      <xdr:nvSpPr>
        <xdr:cNvPr id="188" name="n_1mainValue【体育館・プール】&#10;一人当たり面積"/>
        <xdr:cNvSpPr txBox="1"/>
      </xdr:nvSpPr>
      <xdr:spPr>
        <a:xfrm>
          <a:off x="93917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1" name="テキスト ボックス 23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2" name="直線コネクタ 23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3" name="テキスト ボックス 23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4" name="直線コネクタ 23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5" name="テキスト ボックス 23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6" name="直線コネクタ 23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7" name="テキスト ボックス 23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8" name="直線コネクタ 23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239" name="テキスト ボックス 238"/>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0" name="直線コネクタ 2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1" name="テキスト ボックス 2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243" name="直線コネクタ 242"/>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244"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245" name="直線コネクタ 244"/>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246"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247" name="直線コネクタ 246"/>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248"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249" name="フローチャート : 判断 248"/>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250" name="フローチャート : 判断 249"/>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159275</xdr:rowOff>
    </xdr:from>
    <xdr:ext cx="405111" cy="259045"/>
    <xdr:sp macro="" textlink="">
      <xdr:nvSpPr>
        <xdr:cNvPr id="251" name="n_1aveValue【一般廃棄物処理施設】&#10;有形固定資産減価償却率"/>
        <xdr:cNvSpPr txBox="1"/>
      </xdr:nvSpPr>
      <xdr:spPr>
        <a:xfrm>
          <a:off x="15266043"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23114</xdr:rowOff>
    </xdr:from>
    <xdr:to>
      <xdr:col>22</xdr:col>
      <xdr:colOff>415925</xdr:colOff>
      <xdr:row>39</xdr:row>
      <xdr:rowOff>124714</xdr:rowOff>
    </xdr:to>
    <xdr:sp macro="" textlink="">
      <xdr:nvSpPr>
        <xdr:cNvPr id="257" name="円/楕円 256"/>
        <xdr:cNvSpPr/>
      </xdr:nvSpPr>
      <xdr:spPr>
        <a:xfrm>
          <a:off x="15430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141241</xdr:rowOff>
    </xdr:from>
    <xdr:ext cx="405111" cy="259045"/>
    <xdr:sp macro="" textlink="">
      <xdr:nvSpPr>
        <xdr:cNvPr id="258" name="n_1mainValue【一般廃棄物処理施設】&#10;有形固定資産減価償却率"/>
        <xdr:cNvSpPr txBox="1"/>
      </xdr:nvSpPr>
      <xdr:spPr>
        <a:xfrm>
          <a:off x="15266043" y="648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9" name="正方形/長方形 2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0" name="正方形/長方形 2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1" name="正方形/長方形 2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2" name="正方形/長方形 2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3" name="正方形/長方形 2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4" name="正方形/長方形 2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5" name="正方形/長方形 2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6" name="正方形/長方形 2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7" name="テキスト ボックス 2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8" name="直線コネクタ 2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69" name="直線コネクタ 2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70" name="テキスト ボックス 2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1" name="直線コネクタ 2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272" name="テキスト ボックス 27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3" name="直線コネクタ 2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274" name="テキスト ボックス 2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5" name="直線コネクタ 2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276" name="テキスト ボックス 2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7" name="直線コネクタ 2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78" name="テキスト ボックス 2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9" name="直線コネクタ 2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0" name="テキスト ボックス 2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282" name="直線コネクタ 281"/>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283"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284" name="直線コネクタ 283"/>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285"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286" name="直線コネクタ 285"/>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287"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288" name="フローチャート : 判断 287"/>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289" name="フローチャート : 判断 288"/>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144281</xdr:rowOff>
    </xdr:from>
    <xdr:ext cx="534377" cy="259045"/>
    <xdr:sp macro="" textlink="">
      <xdr:nvSpPr>
        <xdr:cNvPr id="290" name="n_1aveValue【一般廃棄物処理施設】&#10;一人当たり有形固定資産（償却資産）額"/>
        <xdr:cNvSpPr txBox="1"/>
      </xdr:nvSpPr>
      <xdr:spPr>
        <a:xfrm>
          <a:off x="210434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1" name="テキスト ボックス 2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2" name="テキスト ボックス 2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3" name="テキスト ボックス 2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4" name="テキスト ボックス 2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5" name="テキスト ボックス 2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90193</xdr:rowOff>
    </xdr:from>
    <xdr:to>
      <xdr:col>31</xdr:col>
      <xdr:colOff>85725</xdr:colOff>
      <xdr:row>41</xdr:row>
      <xdr:rowOff>20343</xdr:rowOff>
    </xdr:to>
    <xdr:sp macro="" textlink="">
      <xdr:nvSpPr>
        <xdr:cNvPr id="296" name="円/楕円 295"/>
        <xdr:cNvSpPr/>
      </xdr:nvSpPr>
      <xdr:spPr>
        <a:xfrm>
          <a:off x="21272500" y="69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11470</xdr:rowOff>
    </xdr:from>
    <xdr:ext cx="534377" cy="259045"/>
    <xdr:sp macro="" textlink="">
      <xdr:nvSpPr>
        <xdr:cNvPr id="297" name="n_1mainValue【一般廃棄物処理施設】&#10;一人当たり有形固定資産（償却資産）額"/>
        <xdr:cNvSpPr txBox="1"/>
      </xdr:nvSpPr>
      <xdr:spPr>
        <a:xfrm>
          <a:off x="21043411" y="70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8" name="正方形/長方形 2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9" name="正方形/長方形 2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0" name="正方形/長方形 2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1" name="正方形/長方形 3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2" name="正方形/長方形 3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3" name="正方形/長方形 3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4" name="正方形/長方形 3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5" name="正方形/長方形 3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6" name="テキスト ボックス 3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7" name="直線コネクタ 3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08" name="直線コネクタ 30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09" name="テキスト ボックス 30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0" name="直線コネクタ 30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1" name="テキスト ボックス 31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2" name="直線コネクタ 31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3" name="テキスト ボックス 31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4" name="直線コネクタ 31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5" name="テキスト ボックス 31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6" name="直線コネクタ 31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17" name="テキスト ボックス 31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18" name="直線コネクタ 31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19" name="テキスト ボックス 31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1" name="テキスト ボックス 3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132262</xdr:rowOff>
    </xdr:from>
    <xdr:to>
      <xdr:col>23</xdr:col>
      <xdr:colOff>516889</xdr:colOff>
      <xdr:row>63</xdr:row>
      <xdr:rowOff>163285</xdr:rowOff>
    </xdr:to>
    <xdr:cxnSp macro="">
      <xdr:nvCxnSpPr>
        <xdr:cNvPr id="323" name="直線コネクタ 322"/>
        <xdr:cNvCxnSpPr/>
      </xdr:nvCxnSpPr>
      <xdr:spPr>
        <a:xfrm flipV="1">
          <a:off x="16318864" y="9733462"/>
          <a:ext cx="0" cy="1231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167112</xdr:rowOff>
    </xdr:from>
    <xdr:ext cx="340478" cy="259045"/>
    <xdr:sp macro="" textlink="">
      <xdr:nvSpPr>
        <xdr:cNvPr id="324" name="【保健センター・保健所】&#10;有形固定資産減価償却率最小値テキスト"/>
        <xdr:cNvSpPr txBox="1"/>
      </xdr:nvSpPr>
      <xdr:spPr>
        <a:xfrm>
          <a:off x="16408400" y="1096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163285</xdr:rowOff>
    </xdr:from>
    <xdr:to>
      <xdr:col>23</xdr:col>
      <xdr:colOff>606425</xdr:colOff>
      <xdr:row>63</xdr:row>
      <xdr:rowOff>163285</xdr:rowOff>
    </xdr:to>
    <xdr:cxnSp macro="">
      <xdr:nvCxnSpPr>
        <xdr:cNvPr id="325" name="直線コネクタ 324"/>
        <xdr:cNvCxnSpPr/>
      </xdr:nvCxnSpPr>
      <xdr:spPr>
        <a:xfrm>
          <a:off x="16230600" y="1096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78939</xdr:rowOff>
    </xdr:from>
    <xdr:ext cx="405111" cy="259045"/>
    <xdr:sp macro="" textlink="">
      <xdr:nvSpPr>
        <xdr:cNvPr id="326" name="【保健センター・保健所】&#10;有形固定資産減価償却率最大値テキスト"/>
        <xdr:cNvSpPr txBox="1"/>
      </xdr:nvSpPr>
      <xdr:spPr>
        <a:xfrm>
          <a:off x="16408400" y="9508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56</xdr:row>
      <xdr:rowOff>132262</xdr:rowOff>
    </xdr:from>
    <xdr:to>
      <xdr:col>23</xdr:col>
      <xdr:colOff>606425</xdr:colOff>
      <xdr:row>56</xdr:row>
      <xdr:rowOff>132262</xdr:rowOff>
    </xdr:to>
    <xdr:cxnSp macro="">
      <xdr:nvCxnSpPr>
        <xdr:cNvPr id="327" name="直線コネクタ 326"/>
        <xdr:cNvCxnSpPr/>
      </xdr:nvCxnSpPr>
      <xdr:spPr>
        <a:xfrm>
          <a:off x="16230600" y="973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32130</xdr:rowOff>
    </xdr:from>
    <xdr:ext cx="405111" cy="259045"/>
    <xdr:sp macro="" textlink="">
      <xdr:nvSpPr>
        <xdr:cNvPr id="328" name="【保健センター・保健所】&#10;有形固定資産減価償却率平均値テキスト"/>
        <xdr:cNvSpPr txBox="1"/>
      </xdr:nvSpPr>
      <xdr:spPr>
        <a:xfrm>
          <a:off x="164084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53703</xdr:rowOff>
    </xdr:from>
    <xdr:to>
      <xdr:col>23</xdr:col>
      <xdr:colOff>568325</xdr:colOff>
      <xdr:row>59</xdr:row>
      <xdr:rowOff>155303</xdr:rowOff>
    </xdr:to>
    <xdr:sp macro="" textlink="">
      <xdr:nvSpPr>
        <xdr:cNvPr id="329" name="フローチャート : 判断 328"/>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68399</xdr:rowOff>
    </xdr:from>
    <xdr:to>
      <xdr:col>22</xdr:col>
      <xdr:colOff>415925</xdr:colOff>
      <xdr:row>60</xdr:row>
      <xdr:rowOff>169999</xdr:rowOff>
    </xdr:to>
    <xdr:sp macro="" textlink="">
      <xdr:nvSpPr>
        <xdr:cNvPr id="330" name="フローチャート : 判断 329"/>
        <xdr:cNvSpPr/>
      </xdr:nvSpPr>
      <xdr:spPr>
        <a:xfrm>
          <a:off x="15430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161126</xdr:rowOff>
    </xdr:from>
    <xdr:ext cx="405111" cy="259045"/>
    <xdr:sp macro="" textlink="">
      <xdr:nvSpPr>
        <xdr:cNvPr id="331" name="n_1aveValue【保健センター・保健所】&#10;有形固定資産減価償却率"/>
        <xdr:cNvSpPr txBox="1"/>
      </xdr:nvSpPr>
      <xdr:spPr>
        <a:xfrm>
          <a:off x="15266043"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2" name="テキスト ボックス 3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3" name="テキスト ボックス 3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4" name="テキスト ボックス 3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5" name="テキスト ボックス 3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6" name="テキスト ボックス 3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123916</xdr:rowOff>
    </xdr:from>
    <xdr:to>
      <xdr:col>22</xdr:col>
      <xdr:colOff>415925</xdr:colOff>
      <xdr:row>56</xdr:row>
      <xdr:rowOff>54066</xdr:rowOff>
    </xdr:to>
    <xdr:sp macro="" textlink="">
      <xdr:nvSpPr>
        <xdr:cNvPr id="337" name="円/楕円 336"/>
        <xdr:cNvSpPr/>
      </xdr:nvSpPr>
      <xdr:spPr>
        <a:xfrm>
          <a:off x="15430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70593</xdr:rowOff>
    </xdr:from>
    <xdr:ext cx="405111" cy="259045"/>
    <xdr:sp macro="" textlink="">
      <xdr:nvSpPr>
        <xdr:cNvPr id="338" name="n_1mainValue【保健センター・保健所】&#10;有形固定資産減価償却率"/>
        <xdr:cNvSpPr txBox="1"/>
      </xdr:nvSpPr>
      <xdr:spPr>
        <a:xfrm>
          <a:off x="15266043" y="932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49" name="直線コネクタ 34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0" name="テキスト ボックス 34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1" name="直線コネクタ 35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2" name="テキスト ボックス 35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3" name="直線コネクタ 35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4" name="テキスト ボックス 35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5" name="直線コネクタ 35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6" name="テキスト ボックス 35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7" name="直線コネクタ 3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8" name="テキスト ボックス 3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360" name="直線コネクタ 359"/>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361"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362" name="直線コネクタ 361"/>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363"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364" name="直線コネクタ 363"/>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365"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366" name="フローチャート : 判断 365"/>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63500</xdr:rowOff>
    </xdr:from>
    <xdr:to>
      <xdr:col>31</xdr:col>
      <xdr:colOff>85725</xdr:colOff>
      <xdr:row>56</xdr:row>
      <xdr:rowOff>165100</xdr:rowOff>
    </xdr:to>
    <xdr:sp macro="" textlink="">
      <xdr:nvSpPr>
        <xdr:cNvPr id="367" name="フローチャート : 判断 366"/>
        <xdr:cNvSpPr/>
      </xdr:nvSpPr>
      <xdr:spPr>
        <a:xfrm>
          <a:off x="212725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10177</xdr:rowOff>
    </xdr:from>
    <xdr:ext cx="469744" cy="259045"/>
    <xdr:sp macro="" textlink="">
      <xdr:nvSpPr>
        <xdr:cNvPr id="368" name="n_1aveValue【保健センター・保健所】&#10;一人当たり面積"/>
        <xdr:cNvSpPr txBox="1"/>
      </xdr:nvSpPr>
      <xdr:spPr>
        <a:xfrm>
          <a:off x="210757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69" name="テキスト ボックス 3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0" name="テキスト ボックス 3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1" name="テキスト ボックス 3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2" name="テキスト ボックス 3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3" name="テキスト ボックス 3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132080</xdr:rowOff>
    </xdr:from>
    <xdr:to>
      <xdr:col>31</xdr:col>
      <xdr:colOff>85725</xdr:colOff>
      <xdr:row>63</xdr:row>
      <xdr:rowOff>62230</xdr:rowOff>
    </xdr:to>
    <xdr:sp macro="" textlink="">
      <xdr:nvSpPr>
        <xdr:cNvPr id="374" name="円/楕円 373"/>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53357</xdr:rowOff>
    </xdr:from>
    <xdr:ext cx="469744" cy="259045"/>
    <xdr:sp macro="" textlink="">
      <xdr:nvSpPr>
        <xdr:cNvPr id="375" name="n_1main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6" name="正方形/長方形 3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7" name="正方形/長方形 3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8" name="正方形/長方形 3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9" name="正方形/長方形 3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0" name="正方形/長方形 3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1" name="正方形/長方形 3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2" name="正方形/長方形 3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3" name="正方形/長方形 3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4" name="テキスト ボックス 3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5" name="直線コネクタ 3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6" name="直線コネクタ 3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87" name="テキスト ボックス 38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88" name="直線コネクタ 3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89" name="テキスト ボックス 3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0" name="直線コネクタ 3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1" name="テキスト ボックス 3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2" name="直線コネクタ 3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3" name="テキスト ボックス 3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4" name="直線コネクタ 3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5" name="テキスト ボックス 3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6" name="直線コネクタ 3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97" name="テキスト ボックス 39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8" name="直線コネクタ 3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9" name="テキスト ボックス 3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01" name="直線コネクタ 400"/>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02"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03" name="直線コネクタ 402"/>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04"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05" name="直線コネクタ 404"/>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06"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07" name="フローチャート : 判断 406"/>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64044</xdr:rowOff>
    </xdr:from>
    <xdr:to>
      <xdr:col>22</xdr:col>
      <xdr:colOff>415925</xdr:colOff>
      <xdr:row>80</xdr:row>
      <xdr:rowOff>165644</xdr:rowOff>
    </xdr:to>
    <xdr:sp macro="" textlink="">
      <xdr:nvSpPr>
        <xdr:cNvPr id="408" name="フローチャート : 判断 407"/>
        <xdr:cNvSpPr/>
      </xdr:nvSpPr>
      <xdr:spPr>
        <a:xfrm>
          <a:off x="15430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10721</xdr:rowOff>
    </xdr:from>
    <xdr:ext cx="405111" cy="259045"/>
    <xdr:sp macro="" textlink="">
      <xdr:nvSpPr>
        <xdr:cNvPr id="409" name="n_1aveValue【消防施設】&#10;有形固定資産減価償却率"/>
        <xdr:cNvSpPr txBox="1"/>
      </xdr:nvSpPr>
      <xdr:spPr>
        <a:xfrm>
          <a:off x="15266043"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0" name="テキスト ボックス 4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1" name="テキスト ボックス 4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2" name="テキスト ボックス 4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3" name="テキスト ボックス 4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4" name="テキスト ボックス 4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104866</xdr:rowOff>
    </xdr:from>
    <xdr:to>
      <xdr:col>22</xdr:col>
      <xdr:colOff>415925</xdr:colOff>
      <xdr:row>81</xdr:row>
      <xdr:rowOff>35016</xdr:rowOff>
    </xdr:to>
    <xdr:sp macro="" textlink="">
      <xdr:nvSpPr>
        <xdr:cNvPr id="415" name="円/楕円 414"/>
        <xdr:cNvSpPr/>
      </xdr:nvSpPr>
      <xdr:spPr>
        <a:xfrm>
          <a:off x="15430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26143</xdr:rowOff>
    </xdr:from>
    <xdr:ext cx="405111" cy="259045"/>
    <xdr:sp macro="" textlink="">
      <xdr:nvSpPr>
        <xdr:cNvPr id="416" name="n_1mainValue【消防施設】&#10;有形固定資産減価償却率"/>
        <xdr:cNvSpPr txBox="1"/>
      </xdr:nvSpPr>
      <xdr:spPr>
        <a:xfrm>
          <a:off x="15266043" y="1391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7" name="正方形/長方形 4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8" name="正方形/長方形 4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9" name="正方形/長方形 4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0" name="正方形/長方形 4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1" name="正方形/長方形 4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2" name="正方形/長方形 4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3" name="正方形/長方形 4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4" name="正方形/長方形 4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5" name="テキスト ボックス 4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6" name="直線コネクタ 4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27" name="直線コネクタ 4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28" name="テキスト ボックス 4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29" name="直線コネクタ 4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0" name="テキスト ボックス 4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1" name="直線コネクタ 4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2" name="テキスト ボックス 4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3" name="直線コネクタ 4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4" name="テキスト ボックス 4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5" name="直線コネクタ 4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36" name="テキスト ボックス 4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7" name="直線コネクタ 4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8" name="テキスト ボックス 4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440" name="直線コネクタ 439"/>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441"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442" name="直線コネクタ 441"/>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443"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444" name="直線コネクタ 443"/>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445"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446" name="フローチャート : 判断 445"/>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120650</xdr:rowOff>
    </xdr:from>
    <xdr:to>
      <xdr:col>31</xdr:col>
      <xdr:colOff>85725</xdr:colOff>
      <xdr:row>80</xdr:row>
      <xdr:rowOff>50800</xdr:rowOff>
    </xdr:to>
    <xdr:sp macro="" textlink="">
      <xdr:nvSpPr>
        <xdr:cNvPr id="447" name="フローチャート : 判断 446"/>
        <xdr:cNvSpPr/>
      </xdr:nvSpPr>
      <xdr:spPr>
        <a:xfrm>
          <a:off x="212725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67327</xdr:rowOff>
    </xdr:from>
    <xdr:ext cx="469744" cy="259045"/>
    <xdr:sp macro="" textlink="">
      <xdr:nvSpPr>
        <xdr:cNvPr id="448" name="n_1aveValue【消防施設】&#10;一人当たり面積"/>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9" name="テキスト ボックス 4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0" name="テキスト ボックス 4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1" name="テキスト ボックス 4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2" name="テキスト ボックス 4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3" name="テキスト ボックス 4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107950</xdr:rowOff>
    </xdr:from>
    <xdr:to>
      <xdr:col>31</xdr:col>
      <xdr:colOff>85725</xdr:colOff>
      <xdr:row>84</xdr:row>
      <xdr:rowOff>38100</xdr:rowOff>
    </xdr:to>
    <xdr:sp macro="" textlink="">
      <xdr:nvSpPr>
        <xdr:cNvPr id="454" name="円/楕円 453"/>
        <xdr:cNvSpPr/>
      </xdr:nvSpPr>
      <xdr:spPr>
        <a:xfrm>
          <a:off x="21272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29227</xdr:rowOff>
    </xdr:from>
    <xdr:ext cx="469744" cy="259045"/>
    <xdr:sp macro="" textlink="">
      <xdr:nvSpPr>
        <xdr:cNvPr id="455" name="n_1mainValue【消防施設】&#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6" name="直線コネクタ 4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7" name="テキスト ボックス 4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8" name="直線コネクタ 4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9" name="テキスト ボックス 4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0" name="直線コネクタ 4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1" name="テキスト ボックス 4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2" name="直線コネクタ 4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3" name="テキスト ボックス 4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4" name="直線コネクタ 4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5" name="テキスト ボックス 4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6" name="直線コネクタ 4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7" name="テキスト ボックス 4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481" name="直線コネクタ 480"/>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482"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483" name="直線コネクタ 482"/>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484"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485" name="直線コネクタ 484"/>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486"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487" name="フローチャート : 判断 486"/>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170724</xdr:rowOff>
    </xdr:from>
    <xdr:to>
      <xdr:col>22</xdr:col>
      <xdr:colOff>415925</xdr:colOff>
      <xdr:row>104</xdr:row>
      <xdr:rowOff>100874</xdr:rowOff>
    </xdr:to>
    <xdr:sp macro="" textlink="">
      <xdr:nvSpPr>
        <xdr:cNvPr id="488" name="フローチャート : 判断 487"/>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92001</xdr:rowOff>
    </xdr:from>
    <xdr:ext cx="405111" cy="259045"/>
    <xdr:sp macro="" textlink="">
      <xdr:nvSpPr>
        <xdr:cNvPr id="489" name="n_1aveValue【庁舎】&#10;有形固定資産減価償却率"/>
        <xdr:cNvSpPr txBox="1"/>
      </xdr:nvSpPr>
      <xdr:spPr>
        <a:xfrm>
          <a:off x="15266043"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41729</xdr:rowOff>
    </xdr:from>
    <xdr:to>
      <xdr:col>22</xdr:col>
      <xdr:colOff>415925</xdr:colOff>
      <xdr:row>102</xdr:row>
      <xdr:rowOff>143329</xdr:rowOff>
    </xdr:to>
    <xdr:sp macro="" textlink="">
      <xdr:nvSpPr>
        <xdr:cNvPr id="495" name="円/楕円 494"/>
        <xdr:cNvSpPr/>
      </xdr:nvSpPr>
      <xdr:spPr>
        <a:xfrm>
          <a:off x="15430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159856</xdr:rowOff>
    </xdr:from>
    <xdr:ext cx="405111" cy="259045"/>
    <xdr:sp macro="" textlink="">
      <xdr:nvSpPr>
        <xdr:cNvPr id="496" name="n_1mainValue【庁舎】&#10;有形固定資産減価償却率"/>
        <xdr:cNvSpPr txBox="1"/>
      </xdr:nvSpPr>
      <xdr:spPr>
        <a:xfrm>
          <a:off x="15266043"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7" name="直線コネクタ 5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8" name="テキスト ボックス 5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9" name="直線コネクタ 5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0" name="テキスト ボックス 5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1" name="直線コネクタ 5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2" name="テキスト ボックス 5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3" name="直線コネクタ 5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4" name="テキスト ボックス 5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5" name="直線コネクタ 5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6" name="テキスト ボックス 5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8" name="テキスト ボックス 5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520" name="直線コネクタ 519"/>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521"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522" name="直線コネクタ 521"/>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523"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524" name="直線コネクタ 523"/>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525"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26" name="フローチャート : 判断 525"/>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82550</xdr:rowOff>
    </xdr:from>
    <xdr:to>
      <xdr:col>31</xdr:col>
      <xdr:colOff>85725</xdr:colOff>
      <xdr:row>104</xdr:row>
      <xdr:rowOff>12700</xdr:rowOff>
    </xdr:to>
    <xdr:sp macro="" textlink="">
      <xdr:nvSpPr>
        <xdr:cNvPr id="527" name="フローチャート : 判断 526"/>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29227</xdr:rowOff>
    </xdr:from>
    <xdr:ext cx="469744" cy="259045"/>
    <xdr:sp macro="" textlink="">
      <xdr:nvSpPr>
        <xdr:cNvPr id="528" name="n_1aveValue【庁舎】&#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9" name="テキスト ボックス 5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0" name="テキスト ボックス 5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1" name="テキスト ボックス 5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2" name="テキスト ボックス 5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3" name="テキスト ボックス 5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59689</xdr:rowOff>
    </xdr:from>
    <xdr:to>
      <xdr:col>31</xdr:col>
      <xdr:colOff>85725</xdr:colOff>
      <xdr:row>106</xdr:row>
      <xdr:rowOff>161289</xdr:rowOff>
    </xdr:to>
    <xdr:sp macro="" textlink="">
      <xdr:nvSpPr>
        <xdr:cNvPr id="534" name="円/楕円 533"/>
        <xdr:cNvSpPr/>
      </xdr:nvSpPr>
      <xdr:spPr>
        <a:xfrm>
          <a:off x="2127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152416</xdr:rowOff>
    </xdr:from>
    <xdr:ext cx="469744" cy="259045"/>
    <xdr:sp macro="" textlink="">
      <xdr:nvSpPr>
        <xdr:cNvPr id="535" name="n_1mainValue【庁舎】&#10;一人当たり面積"/>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や体育施設及び消防施設については、ほぼ平均的な水準にあるといえます。「稲城市市有建築物維持・保全計画」に基づき、計画的に一定規模の改修や更新を行います。保健施設及び庁舎については、老朽化が進んでいるため、「稲城市市有建築物維持・保全計画」に基づき、計画的に修繕などを実施し、施設の適切な維持保全を行い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東京都稲城市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89,089
87,906
17.97
34,537,388
33,886,137
565,942
17,223,727
23,616,814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47.9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近年はほぼ横ばいで推移していたが、平成</a:t>
          </a:r>
          <a:r>
            <a:rPr kumimoji="1" lang="en-US" altLang="ja-JP" sz="1300">
              <a:latin typeface="ＭＳ Ｐゴシック"/>
            </a:rPr>
            <a:t>28</a:t>
          </a:r>
          <a:r>
            <a:rPr kumimoji="1" lang="ja-JP" altLang="en-US" sz="1300">
              <a:latin typeface="ＭＳ Ｐゴシック"/>
            </a:rPr>
            <a:t>年度は都市基盤整備の進捗に伴う人口の増加等の影響により、前年度と比べて</a:t>
          </a:r>
          <a:r>
            <a:rPr kumimoji="1" lang="en-US" altLang="ja-JP" sz="1300">
              <a:latin typeface="ＭＳ Ｐゴシック"/>
            </a:rPr>
            <a:t>0.02</a:t>
          </a:r>
          <a:r>
            <a:rPr kumimoji="1" lang="ja-JP" altLang="en-US" sz="1300">
              <a:latin typeface="ＭＳ Ｐゴシック"/>
            </a:rPr>
            <a:t>ポイントの増となった。今後も人口の増加に伴い、基準財政収入額、基準財政需要額ともに増加が見込まれるが、受益者負担の見直しによる受益と負担の公平性の維持、歳入確保及び歳出抑制に努める。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62230</xdr:rowOff>
    </xdr:from>
    <xdr:to>
      <xdr:col>7</xdr:col>
      <xdr:colOff>152400</xdr:colOff>
      <xdr:row>37</xdr:row>
      <xdr:rowOff>110490</xdr:rowOff>
    </xdr:to>
    <xdr:cxnSp macro="">
      <xdr:nvCxnSpPr>
        <xdr:cNvPr id="66" name="直線コネクタ 65"/>
        <xdr:cNvCxnSpPr/>
      </xdr:nvCxnSpPr>
      <xdr:spPr>
        <a:xfrm flipV="1">
          <a:off x="4114800" y="64058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110490</xdr:rowOff>
    </xdr:from>
    <xdr:to>
      <xdr:col>6</xdr:col>
      <xdr:colOff>0</xdr:colOff>
      <xdr:row>37</xdr:row>
      <xdr:rowOff>134620</xdr:rowOff>
    </xdr:to>
    <xdr:cxnSp macro="">
      <xdr:nvCxnSpPr>
        <xdr:cNvPr id="69" name="直線コネクタ 68"/>
        <xdr:cNvCxnSpPr/>
      </xdr:nvCxnSpPr>
      <xdr:spPr>
        <a:xfrm flipV="1">
          <a:off x="3225800" y="64541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143510</xdr:rowOff>
    </xdr:from>
    <xdr:to>
      <xdr:col>6</xdr:col>
      <xdr:colOff>50800</xdr:colOff>
      <xdr:row>43</xdr:row>
      <xdr:rowOff>73660</xdr:rowOff>
    </xdr:to>
    <xdr:sp macro="" textlink="">
      <xdr:nvSpPr>
        <xdr:cNvPr id="70" name="フローチャート : 判断 69"/>
        <xdr:cNvSpPr/>
      </xdr:nvSpPr>
      <xdr:spPr>
        <a:xfrm>
          <a:off x="4064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58437</xdr:rowOff>
    </xdr:from>
    <xdr:ext cx="736600" cy="259045"/>
    <xdr:sp macro="" textlink="">
      <xdr:nvSpPr>
        <xdr:cNvPr id="71" name="テキスト ボックス 70"/>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134620</xdr:rowOff>
    </xdr:from>
    <xdr:to>
      <xdr:col>4</xdr:col>
      <xdr:colOff>482600</xdr:colOff>
      <xdr:row>37</xdr:row>
      <xdr:rowOff>158750</xdr:rowOff>
    </xdr:to>
    <xdr:cxnSp macro="">
      <xdr:nvCxnSpPr>
        <xdr:cNvPr id="72" name="直線コネクタ 71"/>
        <xdr:cNvCxnSpPr/>
      </xdr:nvCxnSpPr>
      <xdr:spPr>
        <a:xfrm flipV="1">
          <a:off x="2336800" y="6478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158750</xdr:rowOff>
    </xdr:from>
    <xdr:to>
      <xdr:col>3</xdr:col>
      <xdr:colOff>279400</xdr:colOff>
      <xdr:row>37</xdr:row>
      <xdr:rowOff>158750</xdr:rowOff>
    </xdr:to>
    <xdr:cxnSp macro="">
      <xdr:nvCxnSpPr>
        <xdr:cNvPr id="75" name="直線コネクタ 74"/>
        <xdr:cNvCxnSpPr/>
      </xdr:nvCxnSpPr>
      <xdr:spPr>
        <a:xfrm>
          <a:off x="1447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11430</xdr:rowOff>
    </xdr:from>
    <xdr:to>
      <xdr:col>7</xdr:col>
      <xdr:colOff>203200</xdr:colOff>
      <xdr:row>37</xdr:row>
      <xdr:rowOff>113030</xdr:rowOff>
    </xdr:to>
    <xdr:sp macro="" textlink="">
      <xdr:nvSpPr>
        <xdr:cNvPr id="85" name="円/楕円 84"/>
        <xdr:cNvSpPr/>
      </xdr:nvSpPr>
      <xdr:spPr>
        <a:xfrm>
          <a:off x="4902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27957</xdr:rowOff>
    </xdr:from>
    <xdr:ext cx="762000" cy="259045"/>
    <xdr:sp macro="" textlink="">
      <xdr:nvSpPr>
        <xdr:cNvPr id="86" name="財政力該当値テキスト"/>
        <xdr:cNvSpPr txBox="1"/>
      </xdr:nvSpPr>
      <xdr:spPr>
        <a:xfrm>
          <a:off x="5041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59690</xdr:rowOff>
    </xdr:from>
    <xdr:to>
      <xdr:col>6</xdr:col>
      <xdr:colOff>50800</xdr:colOff>
      <xdr:row>37</xdr:row>
      <xdr:rowOff>161290</xdr:rowOff>
    </xdr:to>
    <xdr:sp macro="" textlink="">
      <xdr:nvSpPr>
        <xdr:cNvPr id="87" name="円/楕円 86"/>
        <xdr:cNvSpPr/>
      </xdr:nvSpPr>
      <xdr:spPr>
        <a:xfrm>
          <a:off x="4064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17</xdr:rowOff>
    </xdr:from>
    <xdr:ext cx="736600" cy="259045"/>
    <xdr:sp macro="" textlink="">
      <xdr:nvSpPr>
        <xdr:cNvPr id="88" name="テキスト ボックス 87"/>
        <xdr:cNvSpPr txBox="1"/>
      </xdr:nvSpPr>
      <xdr:spPr>
        <a:xfrm>
          <a:off x="3733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83820</xdr:rowOff>
    </xdr:from>
    <xdr:to>
      <xdr:col>4</xdr:col>
      <xdr:colOff>533400</xdr:colOff>
      <xdr:row>38</xdr:row>
      <xdr:rowOff>13970</xdr:rowOff>
    </xdr:to>
    <xdr:sp macro="" textlink="">
      <xdr:nvSpPr>
        <xdr:cNvPr id="89" name="円/楕円 88"/>
        <xdr:cNvSpPr/>
      </xdr:nvSpPr>
      <xdr:spPr>
        <a:xfrm>
          <a:off x="3175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24147</xdr:rowOff>
    </xdr:from>
    <xdr:ext cx="762000" cy="259045"/>
    <xdr:sp macro="" textlink="">
      <xdr:nvSpPr>
        <xdr:cNvPr id="90" name="テキスト ボックス 89"/>
        <xdr:cNvSpPr txBox="1"/>
      </xdr:nvSpPr>
      <xdr:spPr>
        <a:xfrm>
          <a:off x="2844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107950</xdr:rowOff>
    </xdr:from>
    <xdr:to>
      <xdr:col>3</xdr:col>
      <xdr:colOff>330200</xdr:colOff>
      <xdr:row>38</xdr:row>
      <xdr:rowOff>38100</xdr:rowOff>
    </xdr:to>
    <xdr:sp macro="" textlink="">
      <xdr:nvSpPr>
        <xdr:cNvPr id="91" name="円/楕円 90"/>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92" name="テキスト ボックス 91"/>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93" name="円/楕円 92"/>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94" name="テキスト ボックス 93"/>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年度は、歳入の経常一般財源において税連動交付金や地方交付税等が減となった一方で、歳出の経常的経費充当一般財源において扶助費や公債費等が増となったことから、前年度と比べて</a:t>
          </a:r>
          <a:r>
            <a:rPr kumimoji="1" lang="en-US" altLang="ja-JP" sz="1300">
              <a:latin typeface="ＭＳ Ｐゴシック"/>
            </a:rPr>
            <a:t>4.5</a:t>
          </a:r>
          <a:r>
            <a:rPr kumimoji="1" lang="ja-JP" altLang="en-US" sz="1300">
              <a:latin typeface="ＭＳ Ｐゴシック"/>
            </a:rPr>
            <a:t>ポイントの増となった。</a:t>
          </a:r>
          <a:endParaRPr kumimoji="1" lang="en-US" altLang="ja-JP" sz="1300">
            <a:latin typeface="ＭＳ Ｐゴシック"/>
          </a:endParaRPr>
        </a:p>
        <a:p>
          <a:r>
            <a:rPr kumimoji="1" lang="ja-JP" altLang="en-US" sz="1300">
              <a:latin typeface="ＭＳ Ｐゴシック"/>
            </a:rPr>
            <a:t>今後も引き続き市税収納率の向上を図り、市税収入の確保に努めるとともに、働き方改革を推進することによる適正な人員配置等により、経常収支比率を低く抑えるよう努める。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126746</xdr:rowOff>
    </xdr:from>
    <xdr:to>
      <xdr:col>7</xdr:col>
      <xdr:colOff>152400</xdr:colOff>
      <xdr:row>62</xdr:row>
      <xdr:rowOff>1016</xdr:rowOff>
    </xdr:to>
    <xdr:cxnSp macro="">
      <xdr:nvCxnSpPr>
        <xdr:cNvPr id="127" name="直線コネクタ 126"/>
        <xdr:cNvCxnSpPr/>
      </xdr:nvCxnSpPr>
      <xdr:spPr>
        <a:xfrm>
          <a:off x="4114800" y="10413746"/>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88138</xdr:rowOff>
    </xdr:from>
    <xdr:to>
      <xdr:col>6</xdr:col>
      <xdr:colOff>0</xdr:colOff>
      <xdr:row>60</xdr:row>
      <xdr:rowOff>126746</xdr:rowOff>
    </xdr:to>
    <xdr:cxnSp macro="">
      <xdr:nvCxnSpPr>
        <xdr:cNvPr id="130" name="直線コネクタ 129"/>
        <xdr:cNvCxnSpPr/>
      </xdr:nvCxnSpPr>
      <xdr:spPr>
        <a:xfrm>
          <a:off x="3225800" y="103751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153162</xdr:rowOff>
    </xdr:from>
    <xdr:to>
      <xdr:col>6</xdr:col>
      <xdr:colOff>50800</xdr:colOff>
      <xdr:row>61</xdr:row>
      <xdr:rowOff>83312</xdr:rowOff>
    </xdr:to>
    <xdr:sp macro="" textlink="">
      <xdr:nvSpPr>
        <xdr:cNvPr id="131" name="フローチャート : 判断 130"/>
        <xdr:cNvSpPr/>
      </xdr:nvSpPr>
      <xdr:spPr>
        <a:xfrm>
          <a:off x="4064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68089</xdr:rowOff>
    </xdr:from>
    <xdr:ext cx="736600" cy="259045"/>
    <xdr:sp macro="" textlink="">
      <xdr:nvSpPr>
        <xdr:cNvPr id="132" name="テキスト ボックス 131"/>
        <xdr:cNvSpPr txBox="1"/>
      </xdr:nvSpPr>
      <xdr:spPr>
        <a:xfrm>
          <a:off x="3733800" y="1052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153416</xdr:rowOff>
    </xdr:from>
    <xdr:to>
      <xdr:col>4</xdr:col>
      <xdr:colOff>482600</xdr:colOff>
      <xdr:row>60</xdr:row>
      <xdr:rowOff>88138</xdr:rowOff>
    </xdr:to>
    <xdr:cxnSp macro="">
      <xdr:nvCxnSpPr>
        <xdr:cNvPr id="133" name="直線コネクタ 132"/>
        <xdr:cNvCxnSpPr/>
      </xdr:nvCxnSpPr>
      <xdr:spPr>
        <a:xfrm>
          <a:off x="2336800" y="1026896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100330</xdr:rowOff>
    </xdr:from>
    <xdr:to>
      <xdr:col>3</xdr:col>
      <xdr:colOff>279400</xdr:colOff>
      <xdr:row>59</xdr:row>
      <xdr:rowOff>153416</xdr:rowOff>
    </xdr:to>
    <xdr:cxnSp macro="">
      <xdr:nvCxnSpPr>
        <xdr:cNvPr id="136" name="直線コネクタ 135"/>
        <xdr:cNvCxnSpPr/>
      </xdr:nvCxnSpPr>
      <xdr:spPr>
        <a:xfrm>
          <a:off x="1447800" y="102158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121666</xdr:rowOff>
    </xdr:from>
    <xdr:to>
      <xdr:col>7</xdr:col>
      <xdr:colOff>203200</xdr:colOff>
      <xdr:row>62</xdr:row>
      <xdr:rowOff>51816</xdr:rowOff>
    </xdr:to>
    <xdr:sp macro="" textlink="">
      <xdr:nvSpPr>
        <xdr:cNvPr id="146" name="円/楕円 145"/>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138193</xdr:rowOff>
    </xdr:from>
    <xdr:ext cx="762000" cy="259045"/>
    <xdr:sp macro="" textlink="">
      <xdr:nvSpPr>
        <xdr:cNvPr id="147" name="財政構造の弾力性該当値テキスト"/>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75946</xdr:rowOff>
    </xdr:from>
    <xdr:to>
      <xdr:col>6</xdr:col>
      <xdr:colOff>50800</xdr:colOff>
      <xdr:row>61</xdr:row>
      <xdr:rowOff>6096</xdr:rowOff>
    </xdr:to>
    <xdr:sp macro="" textlink="">
      <xdr:nvSpPr>
        <xdr:cNvPr id="148" name="円/楕円 147"/>
        <xdr:cNvSpPr/>
      </xdr:nvSpPr>
      <xdr:spPr>
        <a:xfrm>
          <a:off x="4064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16273</xdr:rowOff>
    </xdr:from>
    <xdr:ext cx="736600" cy="259045"/>
    <xdr:sp macro="" textlink="">
      <xdr:nvSpPr>
        <xdr:cNvPr id="149" name="テキスト ボックス 148"/>
        <xdr:cNvSpPr txBox="1"/>
      </xdr:nvSpPr>
      <xdr:spPr>
        <a:xfrm>
          <a:off x="3733800" y="1013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37338</xdr:rowOff>
    </xdr:from>
    <xdr:to>
      <xdr:col>4</xdr:col>
      <xdr:colOff>533400</xdr:colOff>
      <xdr:row>60</xdr:row>
      <xdr:rowOff>138938</xdr:rowOff>
    </xdr:to>
    <xdr:sp macro="" textlink="">
      <xdr:nvSpPr>
        <xdr:cNvPr id="150" name="円/楕円 149"/>
        <xdr:cNvSpPr/>
      </xdr:nvSpPr>
      <xdr:spPr>
        <a:xfrm>
          <a:off x="3175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149115</xdr:rowOff>
    </xdr:from>
    <xdr:ext cx="762000" cy="259045"/>
    <xdr:sp macro="" textlink="">
      <xdr:nvSpPr>
        <xdr:cNvPr id="151" name="テキスト ボックス 150"/>
        <xdr:cNvSpPr txBox="1"/>
      </xdr:nvSpPr>
      <xdr:spPr>
        <a:xfrm>
          <a:off x="2844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102616</xdr:rowOff>
    </xdr:from>
    <xdr:to>
      <xdr:col>3</xdr:col>
      <xdr:colOff>330200</xdr:colOff>
      <xdr:row>60</xdr:row>
      <xdr:rowOff>32766</xdr:rowOff>
    </xdr:to>
    <xdr:sp macro="" textlink="">
      <xdr:nvSpPr>
        <xdr:cNvPr id="152" name="円/楕円 151"/>
        <xdr:cNvSpPr/>
      </xdr:nvSpPr>
      <xdr:spPr>
        <a:xfrm>
          <a:off x="2286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42943</xdr:rowOff>
    </xdr:from>
    <xdr:ext cx="762000" cy="259045"/>
    <xdr:sp macro="" textlink="">
      <xdr:nvSpPr>
        <xdr:cNvPr id="153" name="テキスト ボックス 152"/>
        <xdr:cNvSpPr txBox="1"/>
      </xdr:nvSpPr>
      <xdr:spPr>
        <a:xfrm>
          <a:off x="1955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49530</xdr:rowOff>
    </xdr:from>
    <xdr:to>
      <xdr:col>2</xdr:col>
      <xdr:colOff>127000</xdr:colOff>
      <xdr:row>59</xdr:row>
      <xdr:rowOff>151130</xdr:rowOff>
    </xdr:to>
    <xdr:sp macro="" textlink="">
      <xdr:nvSpPr>
        <xdr:cNvPr id="154" name="円/楕円 153"/>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161307</xdr:rowOff>
    </xdr:from>
    <xdr:ext cx="762000" cy="259045"/>
    <xdr:sp macro="" textlink="">
      <xdr:nvSpPr>
        <xdr:cNvPr id="155" name="テキスト ボックス 154"/>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[115,074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物件費が新規に開設した２施設において指定管理者制度を導入したこと等により増となったが、人口の増加の影響もあり、前２か年度とほぼ横ばいとなった。今後も、働き方改革を推進することによる適正な人員配置や事務事業評価に基づく事務事業の見直し等により、人件費・物件費等の抑制に努め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137164</xdr:rowOff>
    </xdr:from>
    <xdr:to>
      <xdr:col>7</xdr:col>
      <xdr:colOff>152400</xdr:colOff>
      <xdr:row>84</xdr:row>
      <xdr:rowOff>146213</xdr:rowOff>
    </xdr:to>
    <xdr:cxnSp macro="">
      <xdr:nvCxnSpPr>
        <xdr:cNvPr id="190" name="直線コネクタ 189"/>
        <xdr:cNvCxnSpPr/>
      </xdr:nvCxnSpPr>
      <xdr:spPr>
        <a:xfrm flipV="1">
          <a:off x="4114800" y="14538964"/>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146213</xdr:rowOff>
    </xdr:from>
    <xdr:to>
      <xdr:col>6</xdr:col>
      <xdr:colOff>0</xdr:colOff>
      <xdr:row>84</xdr:row>
      <xdr:rowOff>154001</xdr:rowOff>
    </xdr:to>
    <xdr:cxnSp macro="">
      <xdr:nvCxnSpPr>
        <xdr:cNvPr id="193" name="直線コネクタ 192"/>
        <xdr:cNvCxnSpPr/>
      </xdr:nvCxnSpPr>
      <xdr:spPr>
        <a:xfrm flipV="1">
          <a:off x="3225800" y="14548013"/>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145242</xdr:rowOff>
    </xdr:from>
    <xdr:to>
      <xdr:col>6</xdr:col>
      <xdr:colOff>50800</xdr:colOff>
      <xdr:row>87</xdr:row>
      <xdr:rowOff>75392</xdr:rowOff>
    </xdr:to>
    <xdr:sp macro="" textlink="">
      <xdr:nvSpPr>
        <xdr:cNvPr id="194" name="フローチャート : 判断 193"/>
        <xdr:cNvSpPr/>
      </xdr:nvSpPr>
      <xdr:spPr>
        <a:xfrm>
          <a:off x="4064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60169</xdr:rowOff>
    </xdr:from>
    <xdr:ext cx="736600" cy="259045"/>
    <xdr:sp macro="" textlink="">
      <xdr:nvSpPr>
        <xdr:cNvPr id="195" name="テキスト ボックス 194"/>
        <xdr:cNvSpPr txBox="1"/>
      </xdr:nvSpPr>
      <xdr:spPr>
        <a:xfrm>
          <a:off x="3733800" y="14976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38728</xdr:rowOff>
    </xdr:from>
    <xdr:to>
      <xdr:col>4</xdr:col>
      <xdr:colOff>482600</xdr:colOff>
      <xdr:row>84</xdr:row>
      <xdr:rowOff>154001</xdr:rowOff>
    </xdr:to>
    <xdr:cxnSp macro="">
      <xdr:nvCxnSpPr>
        <xdr:cNvPr id="196" name="直線コネクタ 195"/>
        <xdr:cNvCxnSpPr/>
      </xdr:nvCxnSpPr>
      <xdr:spPr>
        <a:xfrm>
          <a:off x="2336800" y="14440528"/>
          <a:ext cx="889000" cy="11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17399</xdr:rowOff>
    </xdr:from>
    <xdr:to>
      <xdr:col>3</xdr:col>
      <xdr:colOff>279400</xdr:colOff>
      <xdr:row>84</xdr:row>
      <xdr:rowOff>38728</xdr:rowOff>
    </xdr:to>
    <xdr:cxnSp macro="">
      <xdr:nvCxnSpPr>
        <xdr:cNvPr id="199" name="直線コネクタ 198"/>
        <xdr:cNvCxnSpPr/>
      </xdr:nvCxnSpPr>
      <xdr:spPr>
        <a:xfrm>
          <a:off x="1447800" y="14419199"/>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86364</xdr:rowOff>
    </xdr:from>
    <xdr:to>
      <xdr:col>7</xdr:col>
      <xdr:colOff>203200</xdr:colOff>
      <xdr:row>85</xdr:row>
      <xdr:rowOff>16514</xdr:rowOff>
    </xdr:to>
    <xdr:sp macro="" textlink="">
      <xdr:nvSpPr>
        <xdr:cNvPr id="209" name="円/楕円 208"/>
        <xdr:cNvSpPr/>
      </xdr:nvSpPr>
      <xdr:spPr>
        <a:xfrm>
          <a:off x="4902200" y="1448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58441</xdr:rowOff>
    </xdr:from>
    <xdr:ext cx="762000" cy="259045"/>
    <xdr:sp macro="" textlink="">
      <xdr:nvSpPr>
        <xdr:cNvPr id="210" name="人件費・物件費等の状況該当値テキスト"/>
        <xdr:cNvSpPr txBox="1"/>
      </xdr:nvSpPr>
      <xdr:spPr>
        <a:xfrm>
          <a:off x="5041900" y="1446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115,074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95413</xdr:rowOff>
    </xdr:from>
    <xdr:to>
      <xdr:col>6</xdr:col>
      <xdr:colOff>50800</xdr:colOff>
      <xdr:row>85</xdr:row>
      <xdr:rowOff>25563</xdr:rowOff>
    </xdr:to>
    <xdr:sp macro="" textlink="">
      <xdr:nvSpPr>
        <xdr:cNvPr id="211" name="円/楕円 210"/>
        <xdr:cNvSpPr/>
      </xdr:nvSpPr>
      <xdr:spPr>
        <a:xfrm>
          <a:off x="4064000" y="1449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35740</xdr:rowOff>
    </xdr:from>
    <xdr:ext cx="736600" cy="259045"/>
    <xdr:sp macro="" textlink="">
      <xdr:nvSpPr>
        <xdr:cNvPr id="212" name="テキスト ボックス 211"/>
        <xdr:cNvSpPr txBox="1"/>
      </xdr:nvSpPr>
      <xdr:spPr>
        <a:xfrm>
          <a:off x="3733800" y="1426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115,749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103201</xdr:rowOff>
    </xdr:from>
    <xdr:to>
      <xdr:col>4</xdr:col>
      <xdr:colOff>533400</xdr:colOff>
      <xdr:row>85</xdr:row>
      <xdr:rowOff>33351</xdr:rowOff>
    </xdr:to>
    <xdr:sp macro="" textlink="">
      <xdr:nvSpPr>
        <xdr:cNvPr id="213" name="円/楕円 212"/>
        <xdr:cNvSpPr/>
      </xdr:nvSpPr>
      <xdr:spPr>
        <a:xfrm>
          <a:off x="3175000" y="145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43528</xdr:rowOff>
    </xdr:from>
    <xdr:ext cx="762000" cy="259045"/>
    <xdr:sp macro="" textlink="">
      <xdr:nvSpPr>
        <xdr:cNvPr id="214" name="テキスト ボックス 213"/>
        <xdr:cNvSpPr txBox="1"/>
      </xdr:nvSpPr>
      <xdr:spPr>
        <a:xfrm>
          <a:off x="2844800" y="1427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116,330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159378</xdr:rowOff>
    </xdr:from>
    <xdr:to>
      <xdr:col>3</xdr:col>
      <xdr:colOff>330200</xdr:colOff>
      <xdr:row>84</xdr:row>
      <xdr:rowOff>89528</xdr:rowOff>
    </xdr:to>
    <xdr:sp macro="" textlink="">
      <xdr:nvSpPr>
        <xdr:cNvPr id="215" name="円/楕円 214"/>
        <xdr:cNvSpPr/>
      </xdr:nvSpPr>
      <xdr:spPr>
        <a:xfrm>
          <a:off x="2286000" y="1438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99705</xdr:rowOff>
    </xdr:from>
    <xdr:ext cx="762000" cy="259045"/>
    <xdr:sp macro="" textlink="">
      <xdr:nvSpPr>
        <xdr:cNvPr id="216" name="テキスト ボックス 215"/>
        <xdr:cNvSpPr txBox="1"/>
      </xdr:nvSpPr>
      <xdr:spPr>
        <a:xfrm>
          <a:off x="1955800" y="1415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107,731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138049</xdr:rowOff>
    </xdr:from>
    <xdr:to>
      <xdr:col>2</xdr:col>
      <xdr:colOff>127000</xdr:colOff>
      <xdr:row>84</xdr:row>
      <xdr:rowOff>68199</xdr:rowOff>
    </xdr:to>
    <xdr:sp macro="" textlink="">
      <xdr:nvSpPr>
        <xdr:cNvPr id="217" name="円/楕円 216"/>
        <xdr:cNvSpPr/>
      </xdr:nvSpPr>
      <xdr:spPr>
        <a:xfrm>
          <a:off x="1397000" y="1436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78376</xdr:rowOff>
    </xdr:from>
    <xdr:ext cx="762000" cy="259045"/>
    <xdr:sp macro="" textlink="">
      <xdr:nvSpPr>
        <xdr:cNvPr id="218" name="テキスト ボックス 217"/>
        <xdr:cNvSpPr txBox="1"/>
      </xdr:nvSpPr>
      <xdr:spPr>
        <a:xfrm>
          <a:off x="1066800" y="1413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a:t>
          </a:r>
          <a:r>
            <a:rPr kumimoji="1" lang="en-US" altLang="ja-JP" sz="1300">
              <a:latin typeface="ＭＳ Ｐゴシック"/>
            </a:rPr>
            <a:t>102.0</a:t>
          </a:r>
          <a:r>
            <a:rPr kumimoji="1" lang="ja-JP" altLang="en-US" sz="1300">
              <a:latin typeface="ＭＳ Ｐゴシック"/>
            </a:rPr>
            <a:t>は、全国市平均を</a:t>
          </a:r>
          <a:r>
            <a:rPr kumimoji="1" lang="en-US" altLang="ja-JP" sz="1300">
              <a:latin typeface="ＭＳ Ｐゴシック"/>
            </a:rPr>
            <a:t>2.9</a:t>
          </a:r>
          <a:r>
            <a:rPr kumimoji="1" lang="ja-JP" altLang="en-US" sz="1300">
              <a:latin typeface="ＭＳ Ｐゴシック"/>
            </a:rPr>
            <a:t>上回り、類似団体平均と比べても上回った。今後も東京都水準を上限として目標設定し、給与水準の適正化に努める。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86</xdr:row>
      <xdr:rowOff>53339</xdr:rowOff>
    </xdr:to>
    <xdr:cxnSp macro="">
      <xdr:nvCxnSpPr>
        <xdr:cNvPr id="252" name="直線コネクタ 251"/>
        <xdr:cNvCxnSpPr/>
      </xdr:nvCxnSpPr>
      <xdr:spPr>
        <a:xfrm flipV="1">
          <a:off x="16179800" y="1476586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136313</xdr:rowOff>
    </xdr:from>
    <xdr:to>
      <xdr:col>23</xdr:col>
      <xdr:colOff>406400</xdr:colOff>
      <xdr:row>86</xdr:row>
      <xdr:rowOff>53339</xdr:rowOff>
    </xdr:to>
    <xdr:cxnSp macro="">
      <xdr:nvCxnSpPr>
        <xdr:cNvPr id="255" name="直線コネクタ 254"/>
        <xdr:cNvCxnSpPr/>
      </xdr:nvCxnSpPr>
      <xdr:spPr>
        <a:xfrm>
          <a:off x="15290800" y="14709563"/>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56" name="フローチャート : 判断 255"/>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57" name="テキスト ボックス 256"/>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136313</xdr:rowOff>
    </xdr:from>
    <xdr:to>
      <xdr:col>22</xdr:col>
      <xdr:colOff>203200</xdr:colOff>
      <xdr:row>85</xdr:row>
      <xdr:rowOff>152400</xdr:rowOff>
    </xdr:to>
    <xdr:cxnSp macro="">
      <xdr:nvCxnSpPr>
        <xdr:cNvPr id="258" name="直線コネクタ 257"/>
        <xdr:cNvCxnSpPr/>
      </xdr:nvCxnSpPr>
      <xdr:spPr>
        <a:xfrm flipV="1">
          <a:off x="14401800" y="1470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59" name="フローチャート : 判断 258"/>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0" name="テキスト ボックス 259"/>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90</xdr:row>
      <xdr:rowOff>75354</xdr:rowOff>
    </xdr:to>
    <xdr:cxnSp macro="">
      <xdr:nvCxnSpPr>
        <xdr:cNvPr id="261" name="直線コネクタ 260"/>
        <xdr:cNvCxnSpPr/>
      </xdr:nvCxnSpPr>
      <xdr:spPr>
        <a:xfrm flipV="1">
          <a:off x="13512800" y="14725650"/>
          <a:ext cx="889000" cy="78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2" name="フローチャート : 判断 261"/>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3" name="テキスト ボックス 262"/>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1" name="円/楕円 270"/>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37693</xdr:rowOff>
    </xdr:from>
    <xdr:ext cx="762000" cy="259045"/>
    <xdr:sp macro="" textlink="">
      <xdr:nvSpPr>
        <xdr:cNvPr id="272" name="給与水準   （国との比較）該当値テキスト"/>
        <xdr:cNvSpPr txBox="1"/>
      </xdr:nvSpPr>
      <xdr:spPr>
        <a:xfrm>
          <a:off x="17106900" y="146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3" name="円/楕円 272"/>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74" name="テキスト ボックス 273"/>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85513</xdr:rowOff>
    </xdr:from>
    <xdr:to>
      <xdr:col>22</xdr:col>
      <xdr:colOff>254000</xdr:colOff>
      <xdr:row>86</xdr:row>
      <xdr:rowOff>15663</xdr:rowOff>
    </xdr:to>
    <xdr:sp macro="" textlink="">
      <xdr:nvSpPr>
        <xdr:cNvPr id="275" name="円/楕円 274"/>
        <xdr:cNvSpPr/>
      </xdr:nvSpPr>
      <xdr:spPr>
        <a:xfrm>
          <a:off x="15240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440</xdr:rowOff>
    </xdr:from>
    <xdr:ext cx="762000" cy="259045"/>
    <xdr:sp macro="" textlink="">
      <xdr:nvSpPr>
        <xdr:cNvPr id="276" name="テキスト ボックス 275"/>
        <xdr:cNvSpPr txBox="1"/>
      </xdr:nvSpPr>
      <xdr:spPr>
        <a:xfrm>
          <a:off x="14909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77" name="円/楕円 276"/>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78" name="テキスト ボックス 277"/>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24554</xdr:rowOff>
    </xdr:from>
    <xdr:to>
      <xdr:col>19</xdr:col>
      <xdr:colOff>533400</xdr:colOff>
      <xdr:row>90</xdr:row>
      <xdr:rowOff>126154</xdr:rowOff>
    </xdr:to>
    <xdr:sp macro="" textlink="">
      <xdr:nvSpPr>
        <xdr:cNvPr id="279" name="円/楕円 278"/>
        <xdr:cNvSpPr/>
      </xdr:nvSpPr>
      <xdr:spPr>
        <a:xfrm>
          <a:off x="13462000" y="154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110931</xdr:rowOff>
    </xdr:from>
    <xdr:ext cx="762000" cy="259045"/>
    <xdr:sp macro="" textlink="">
      <xdr:nvSpPr>
        <xdr:cNvPr id="280" name="テキスト ボックス 279"/>
        <xdr:cNvSpPr txBox="1"/>
      </xdr:nvSpPr>
      <xdr:spPr>
        <a:xfrm>
          <a:off x="13131800" y="1554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a:t>
          </a:r>
          <a:r>
            <a:rPr kumimoji="1" lang="en-US" altLang="ja-JP" sz="1300">
              <a:latin typeface="ＭＳ Ｐゴシック"/>
            </a:rPr>
            <a:t>5.81</a:t>
          </a:r>
          <a:r>
            <a:rPr kumimoji="1" lang="ja-JP" altLang="en-US" sz="1300">
              <a:latin typeface="ＭＳ Ｐゴシック"/>
            </a:rPr>
            <a:t>人は、全国平均を</a:t>
          </a:r>
          <a:r>
            <a:rPr kumimoji="1" lang="en-US" altLang="ja-JP" sz="1300">
              <a:latin typeface="ＭＳ Ｐゴシック"/>
            </a:rPr>
            <a:t>2.09</a:t>
          </a:r>
          <a:r>
            <a:rPr kumimoji="1" lang="ja-JP" altLang="en-US" sz="1300">
              <a:latin typeface="ＭＳ Ｐゴシック"/>
            </a:rPr>
            <a:t>人下回り、東京都平均及び類似団体平均と比べても下回った。今後も民間委託等の推進や事務事業の見直し等により、簡素で効率的な執行体制の構築に努める。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67628</xdr:rowOff>
    </xdr:from>
    <xdr:to>
      <xdr:col>24</xdr:col>
      <xdr:colOff>558800</xdr:colOff>
      <xdr:row>60</xdr:row>
      <xdr:rowOff>83714</xdr:rowOff>
    </xdr:to>
    <xdr:cxnSp macro="">
      <xdr:nvCxnSpPr>
        <xdr:cNvPr id="315" name="直線コネクタ 314"/>
        <xdr:cNvCxnSpPr/>
      </xdr:nvCxnSpPr>
      <xdr:spPr>
        <a:xfrm flipV="1">
          <a:off x="16179800" y="10354628"/>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6"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67628</xdr:rowOff>
    </xdr:from>
    <xdr:to>
      <xdr:col>23</xdr:col>
      <xdr:colOff>406400</xdr:colOff>
      <xdr:row>60</xdr:row>
      <xdr:rowOff>83714</xdr:rowOff>
    </xdr:to>
    <xdr:cxnSp macro="">
      <xdr:nvCxnSpPr>
        <xdr:cNvPr id="318" name="直線コネクタ 317"/>
        <xdr:cNvCxnSpPr/>
      </xdr:nvCxnSpPr>
      <xdr:spPr>
        <a:xfrm>
          <a:off x="15290800" y="1035462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106256</xdr:rowOff>
    </xdr:from>
    <xdr:to>
      <xdr:col>23</xdr:col>
      <xdr:colOff>457200</xdr:colOff>
      <xdr:row>63</xdr:row>
      <xdr:rowOff>36406</xdr:rowOff>
    </xdr:to>
    <xdr:sp macro="" textlink="">
      <xdr:nvSpPr>
        <xdr:cNvPr id="319" name="フローチャート : 判断 318"/>
        <xdr:cNvSpPr/>
      </xdr:nvSpPr>
      <xdr:spPr>
        <a:xfrm>
          <a:off x="16129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21183</xdr:rowOff>
    </xdr:from>
    <xdr:ext cx="736600" cy="259045"/>
    <xdr:sp macro="" textlink="">
      <xdr:nvSpPr>
        <xdr:cNvPr id="320" name="テキスト ボックス 319"/>
        <xdr:cNvSpPr txBox="1"/>
      </xdr:nvSpPr>
      <xdr:spPr>
        <a:xfrm>
          <a:off x="15798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65617</xdr:rowOff>
    </xdr:from>
    <xdr:to>
      <xdr:col>22</xdr:col>
      <xdr:colOff>203200</xdr:colOff>
      <xdr:row>60</xdr:row>
      <xdr:rowOff>67628</xdr:rowOff>
    </xdr:to>
    <xdr:cxnSp macro="">
      <xdr:nvCxnSpPr>
        <xdr:cNvPr id="321" name="直線コネクタ 320"/>
        <xdr:cNvCxnSpPr/>
      </xdr:nvCxnSpPr>
      <xdr:spPr>
        <a:xfrm>
          <a:off x="14401800" y="1035261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3" name="テキスト ボックス 322"/>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49530</xdr:rowOff>
    </xdr:from>
    <xdr:to>
      <xdr:col>21</xdr:col>
      <xdr:colOff>0</xdr:colOff>
      <xdr:row>60</xdr:row>
      <xdr:rowOff>65617</xdr:rowOff>
    </xdr:to>
    <xdr:cxnSp macro="">
      <xdr:nvCxnSpPr>
        <xdr:cNvPr id="324" name="直線コネクタ 323"/>
        <xdr:cNvCxnSpPr/>
      </xdr:nvCxnSpPr>
      <xdr:spPr>
        <a:xfrm>
          <a:off x="13512800" y="103365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6" name="テキスト ボックス 325"/>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7" name="フローチャート : 判断 326"/>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28" name="テキスト ボックス 327"/>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16828</xdr:rowOff>
    </xdr:from>
    <xdr:to>
      <xdr:col>24</xdr:col>
      <xdr:colOff>609600</xdr:colOff>
      <xdr:row>60</xdr:row>
      <xdr:rowOff>118428</xdr:rowOff>
    </xdr:to>
    <xdr:sp macro="" textlink="">
      <xdr:nvSpPr>
        <xdr:cNvPr id="334" name="円/楕円 333"/>
        <xdr:cNvSpPr/>
      </xdr:nvSpPr>
      <xdr:spPr>
        <a:xfrm>
          <a:off x="169672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33355</xdr:rowOff>
    </xdr:from>
    <xdr:ext cx="762000" cy="259045"/>
    <xdr:sp macro="" textlink="">
      <xdr:nvSpPr>
        <xdr:cNvPr id="335" name="定員管理の状況該当値テキスト"/>
        <xdr:cNvSpPr txBox="1"/>
      </xdr:nvSpPr>
      <xdr:spPr>
        <a:xfrm>
          <a:off x="17106900" y="101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32914</xdr:rowOff>
    </xdr:from>
    <xdr:to>
      <xdr:col>23</xdr:col>
      <xdr:colOff>457200</xdr:colOff>
      <xdr:row>60</xdr:row>
      <xdr:rowOff>134514</xdr:rowOff>
    </xdr:to>
    <xdr:sp macro="" textlink="">
      <xdr:nvSpPr>
        <xdr:cNvPr id="336" name="円/楕円 335"/>
        <xdr:cNvSpPr/>
      </xdr:nvSpPr>
      <xdr:spPr>
        <a:xfrm>
          <a:off x="16129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144691</xdr:rowOff>
    </xdr:from>
    <xdr:ext cx="736600" cy="259045"/>
    <xdr:sp macro="" textlink="">
      <xdr:nvSpPr>
        <xdr:cNvPr id="337" name="テキスト ボックス 336"/>
        <xdr:cNvSpPr txBox="1"/>
      </xdr:nvSpPr>
      <xdr:spPr>
        <a:xfrm>
          <a:off x="15798800" y="1008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16828</xdr:rowOff>
    </xdr:from>
    <xdr:to>
      <xdr:col>22</xdr:col>
      <xdr:colOff>254000</xdr:colOff>
      <xdr:row>60</xdr:row>
      <xdr:rowOff>118428</xdr:rowOff>
    </xdr:to>
    <xdr:sp macro="" textlink="">
      <xdr:nvSpPr>
        <xdr:cNvPr id="338" name="円/楕円 337"/>
        <xdr:cNvSpPr/>
      </xdr:nvSpPr>
      <xdr:spPr>
        <a:xfrm>
          <a:off x="15240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128605</xdr:rowOff>
    </xdr:from>
    <xdr:ext cx="762000" cy="259045"/>
    <xdr:sp macro="" textlink="">
      <xdr:nvSpPr>
        <xdr:cNvPr id="339" name="テキスト ボックス 338"/>
        <xdr:cNvSpPr txBox="1"/>
      </xdr:nvSpPr>
      <xdr:spPr>
        <a:xfrm>
          <a:off x="14909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14817</xdr:rowOff>
    </xdr:from>
    <xdr:to>
      <xdr:col>21</xdr:col>
      <xdr:colOff>50800</xdr:colOff>
      <xdr:row>60</xdr:row>
      <xdr:rowOff>116417</xdr:rowOff>
    </xdr:to>
    <xdr:sp macro="" textlink="">
      <xdr:nvSpPr>
        <xdr:cNvPr id="340" name="円/楕円 339"/>
        <xdr:cNvSpPr/>
      </xdr:nvSpPr>
      <xdr:spPr>
        <a:xfrm>
          <a:off x="14351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126594</xdr:rowOff>
    </xdr:from>
    <xdr:ext cx="762000" cy="259045"/>
    <xdr:sp macro="" textlink="">
      <xdr:nvSpPr>
        <xdr:cNvPr id="341" name="テキスト ボックス 340"/>
        <xdr:cNvSpPr txBox="1"/>
      </xdr:nvSpPr>
      <xdr:spPr>
        <a:xfrm>
          <a:off x="14020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42" name="円/楕円 341"/>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110507</xdr:rowOff>
    </xdr:from>
    <xdr:ext cx="762000" cy="259045"/>
    <xdr:sp macro="" textlink="">
      <xdr:nvSpPr>
        <xdr:cNvPr id="343" name="テキスト ボックス 342"/>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a:t>
          </a:r>
          <a:r>
            <a:rPr kumimoji="1" lang="en-US" altLang="ja-JP" sz="1300">
              <a:latin typeface="ＭＳ Ｐゴシック"/>
            </a:rPr>
            <a:t>1.3</a:t>
          </a:r>
          <a:r>
            <a:rPr kumimoji="1" lang="ja-JP" altLang="en-US" sz="1300">
              <a:latin typeface="ＭＳ Ｐゴシック"/>
            </a:rPr>
            <a:t>％は、全国平均を</a:t>
          </a:r>
          <a:r>
            <a:rPr kumimoji="1" lang="en-US" altLang="ja-JP" sz="1300">
              <a:latin typeface="ＭＳ Ｐゴシック"/>
            </a:rPr>
            <a:t>5.6</a:t>
          </a:r>
          <a:r>
            <a:rPr kumimoji="1" lang="ja-JP" altLang="en-US" sz="1300">
              <a:latin typeface="ＭＳ Ｐゴシック"/>
            </a:rPr>
            <a:t>ポイント下回り、類似団体内で</a:t>
          </a:r>
          <a:r>
            <a:rPr kumimoji="1" lang="en-US" altLang="ja-JP" sz="1300">
              <a:latin typeface="ＭＳ Ｐゴシック"/>
            </a:rPr>
            <a:t>11</a:t>
          </a:r>
          <a:r>
            <a:rPr kumimoji="1" lang="ja-JP" altLang="en-US" sz="1300">
              <a:latin typeface="ＭＳ Ｐゴシック"/>
            </a:rPr>
            <a:t>位となった。今後も適債事業を見極めることにより、義務的経費である公債費を極力抑制するよう努める。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116522</xdr:rowOff>
    </xdr:from>
    <xdr:to>
      <xdr:col>24</xdr:col>
      <xdr:colOff>558800</xdr:colOff>
      <xdr:row>37</xdr:row>
      <xdr:rowOff>134620</xdr:rowOff>
    </xdr:to>
    <xdr:cxnSp macro="">
      <xdr:nvCxnSpPr>
        <xdr:cNvPr id="373" name="直線コネクタ 372"/>
        <xdr:cNvCxnSpPr/>
      </xdr:nvCxnSpPr>
      <xdr:spPr>
        <a:xfrm flipV="1">
          <a:off x="16179800" y="646017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4"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134620</xdr:rowOff>
    </xdr:from>
    <xdr:to>
      <xdr:col>23</xdr:col>
      <xdr:colOff>406400</xdr:colOff>
      <xdr:row>37</xdr:row>
      <xdr:rowOff>146685</xdr:rowOff>
    </xdr:to>
    <xdr:cxnSp macro="">
      <xdr:nvCxnSpPr>
        <xdr:cNvPr id="376" name="直線コネクタ 375"/>
        <xdr:cNvCxnSpPr/>
      </xdr:nvCxnSpPr>
      <xdr:spPr>
        <a:xfrm flipV="1">
          <a:off x="15290800" y="64782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77" name="フローチャート : 判断 376"/>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78" name="テキスト ボックス 377"/>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146685</xdr:rowOff>
    </xdr:from>
    <xdr:to>
      <xdr:col>22</xdr:col>
      <xdr:colOff>203200</xdr:colOff>
      <xdr:row>38</xdr:row>
      <xdr:rowOff>11430</xdr:rowOff>
    </xdr:to>
    <xdr:cxnSp macro="">
      <xdr:nvCxnSpPr>
        <xdr:cNvPr id="379" name="直線コネクタ 378"/>
        <xdr:cNvCxnSpPr/>
      </xdr:nvCxnSpPr>
      <xdr:spPr>
        <a:xfrm flipV="1">
          <a:off x="14401800" y="64903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1" name="テキスト ボックス 380"/>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128588</xdr:rowOff>
    </xdr:from>
    <xdr:to>
      <xdr:col>21</xdr:col>
      <xdr:colOff>0</xdr:colOff>
      <xdr:row>38</xdr:row>
      <xdr:rowOff>11430</xdr:rowOff>
    </xdr:to>
    <xdr:cxnSp macro="">
      <xdr:nvCxnSpPr>
        <xdr:cNvPr id="382" name="直線コネクタ 381"/>
        <xdr:cNvCxnSpPr/>
      </xdr:nvCxnSpPr>
      <xdr:spPr>
        <a:xfrm>
          <a:off x="13512800" y="647223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4" name="テキスト ボックス 383"/>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5" name="フローチャート : 判断 384"/>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6" name="テキスト ボックス 385"/>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65722</xdr:rowOff>
    </xdr:from>
    <xdr:to>
      <xdr:col>24</xdr:col>
      <xdr:colOff>609600</xdr:colOff>
      <xdr:row>37</xdr:row>
      <xdr:rowOff>167322</xdr:rowOff>
    </xdr:to>
    <xdr:sp macro="" textlink="">
      <xdr:nvSpPr>
        <xdr:cNvPr id="392" name="円/楕円 391"/>
        <xdr:cNvSpPr/>
      </xdr:nvSpPr>
      <xdr:spPr>
        <a:xfrm>
          <a:off x="169672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82249</xdr:rowOff>
    </xdr:from>
    <xdr:ext cx="762000" cy="259045"/>
    <xdr:sp macro="" textlink="">
      <xdr:nvSpPr>
        <xdr:cNvPr id="393" name="公債費負担の状況該当値テキスト"/>
        <xdr:cNvSpPr txBox="1"/>
      </xdr:nvSpPr>
      <xdr:spPr>
        <a:xfrm>
          <a:off x="17106900" y="62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83820</xdr:rowOff>
    </xdr:from>
    <xdr:to>
      <xdr:col>23</xdr:col>
      <xdr:colOff>457200</xdr:colOff>
      <xdr:row>38</xdr:row>
      <xdr:rowOff>13970</xdr:rowOff>
    </xdr:to>
    <xdr:sp macro="" textlink="">
      <xdr:nvSpPr>
        <xdr:cNvPr id="394" name="円/楕円 393"/>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24147</xdr:rowOff>
    </xdr:from>
    <xdr:ext cx="736600" cy="259045"/>
    <xdr:sp macro="" textlink="">
      <xdr:nvSpPr>
        <xdr:cNvPr id="395" name="テキスト ボックス 394"/>
        <xdr:cNvSpPr txBox="1"/>
      </xdr:nvSpPr>
      <xdr:spPr>
        <a:xfrm>
          <a:off x="15798800" y="619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95885</xdr:rowOff>
    </xdr:from>
    <xdr:to>
      <xdr:col>22</xdr:col>
      <xdr:colOff>254000</xdr:colOff>
      <xdr:row>38</xdr:row>
      <xdr:rowOff>26035</xdr:rowOff>
    </xdr:to>
    <xdr:sp macro="" textlink="">
      <xdr:nvSpPr>
        <xdr:cNvPr id="396" name="円/楕円 395"/>
        <xdr:cNvSpPr/>
      </xdr:nvSpPr>
      <xdr:spPr>
        <a:xfrm>
          <a:off x="15240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36212</xdr:rowOff>
    </xdr:from>
    <xdr:ext cx="762000" cy="259045"/>
    <xdr:sp macro="" textlink="">
      <xdr:nvSpPr>
        <xdr:cNvPr id="397" name="テキスト ボックス 396"/>
        <xdr:cNvSpPr txBox="1"/>
      </xdr:nvSpPr>
      <xdr:spPr>
        <a:xfrm>
          <a:off x="14909800" y="620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132080</xdr:rowOff>
    </xdr:from>
    <xdr:to>
      <xdr:col>21</xdr:col>
      <xdr:colOff>50800</xdr:colOff>
      <xdr:row>38</xdr:row>
      <xdr:rowOff>62230</xdr:rowOff>
    </xdr:to>
    <xdr:sp macro="" textlink="">
      <xdr:nvSpPr>
        <xdr:cNvPr id="398" name="円/楕円 397"/>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72407</xdr:rowOff>
    </xdr:from>
    <xdr:ext cx="762000" cy="259045"/>
    <xdr:sp macro="" textlink="">
      <xdr:nvSpPr>
        <xdr:cNvPr id="399" name="テキスト ボックス 398"/>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77788</xdr:rowOff>
    </xdr:from>
    <xdr:to>
      <xdr:col>19</xdr:col>
      <xdr:colOff>533400</xdr:colOff>
      <xdr:row>38</xdr:row>
      <xdr:rowOff>7938</xdr:rowOff>
    </xdr:to>
    <xdr:sp macro="" textlink="">
      <xdr:nvSpPr>
        <xdr:cNvPr id="400" name="円/楕円 399"/>
        <xdr:cNvSpPr/>
      </xdr:nvSpPr>
      <xdr:spPr>
        <a:xfrm>
          <a:off x="13462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18115</xdr:rowOff>
    </xdr:from>
    <xdr:ext cx="762000" cy="259045"/>
    <xdr:sp macro="" textlink="">
      <xdr:nvSpPr>
        <xdr:cNvPr id="401" name="テキスト ボックス 400"/>
        <xdr:cNvSpPr txBox="1"/>
      </xdr:nvSpPr>
      <xdr:spPr>
        <a:xfrm>
          <a:off x="13131800" y="61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年度は、前年度と比べて</a:t>
          </a:r>
          <a:r>
            <a:rPr kumimoji="1" lang="en-US" altLang="ja-JP" sz="1300">
              <a:latin typeface="ＭＳ Ｐゴシック"/>
            </a:rPr>
            <a:t>28.2</a:t>
          </a:r>
          <a:r>
            <a:rPr kumimoji="1" lang="ja-JP" altLang="en-US" sz="1300">
              <a:latin typeface="ＭＳ Ｐゴシック"/>
            </a:rPr>
            <a:t>ポイント減の</a:t>
          </a:r>
          <a:r>
            <a:rPr kumimoji="1" lang="en-US" altLang="ja-JP" sz="1300">
              <a:latin typeface="ＭＳ Ｐゴシック"/>
            </a:rPr>
            <a:t>47.9</a:t>
          </a:r>
          <a:r>
            <a:rPr kumimoji="1" lang="ja-JP" altLang="en-US" sz="1300">
              <a:latin typeface="ＭＳ Ｐゴシック"/>
            </a:rPr>
            <a:t>％となり、全国平均、東京都平均及び類似団体平均を上回った。その要因としては、病院事業会計が診療報酬改定の影響等により経常利益が無かったことから、公営企業債繰入見込額が大きく伸びたこと等による。今後は、平成</a:t>
          </a:r>
          <a:r>
            <a:rPr kumimoji="1" lang="en-US" altLang="ja-JP" sz="1300">
              <a:latin typeface="ＭＳ Ｐゴシック"/>
            </a:rPr>
            <a:t>29</a:t>
          </a:r>
          <a:r>
            <a:rPr kumimoji="1" lang="ja-JP" altLang="en-US" sz="1300">
              <a:latin typeface="ＭＳ Ｐゴシック"/>
            </a:rPr>
            <a:t>年３月に策定した「第三次稲城市立病院改革プラン」による経営改善を図るとともに、引き続き適債事業を見極め、将来負担の軽減に努める。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128820</xdr:rowOff>
    </xdr:from>
    <xdr:to>
      <xdr:col>24</xdr:col>
      <xdr:colOff>558800</xdr:colOff>
      <xdr:row>16</xdr:row>
      <xdr:rowOff>12742</xdr:rowOff>
    </xdr:to>
    <xdr:cxnSp macro="">
      <xdr:nvCxnSpPr>
        <xdr:cNvPr id="435" name="直線コネクタ 434"/>
        <xdr:cNvCxnSpPr/>
      </xdr:nvCxnSpPr>
      <xdr:spPr>
        <a:xfrm>
          <a:off x="16179800" y="2529120"/>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6"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66082</xdr:rowOff>
    </xdr:from>
    <xdr:to>
      <xdr:col>23</xdr:col>
      <xdr:colOff>406400</xdr:colOff>
      <xdr:row>14</xdr:row>
      <xdr:rowOff>128820</xdr:rowOff>
    </xdr:to>
    <xdr:cxnSp macro="">
      <xdr:nvCxnSpPr>
        <xdr:cNvPr id="438" name="直線コネクタ 437"/>
        <xdr:cNvCxnSpPr/>
      </xdr:nvCxnSpPr>
      <xdr:spPr>
        <a:xfrm>
          <a:off x="15290800" y="246638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39" name="フローチャート : 判断 43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40" name="テキスト ボックス 43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45170</xdr:rowOff>
    </xdr:from>
    <xdr:to>
      <xdr:col>22</xdr:col>
      <xdr:colOff>203200</xdr:colOff>
      <xdr:row>14</xdr:row>
      <xdr:rowOff>66082</xdr:rowOff>
    </xdr:to>
    <xdr:cxnSp macro="">
      <xdr:nvCxnSpPr>
        <xdr:cNvPr id="441" name="直線コネクタ 440"/>
        <xdr:cNvCxnSpPr/>
      </xdr:nvCxnSpPr>
      <xdr:spPr>
        <a:xfrm>
          <a:off x="14401800" y="2445470"/>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2" name="フローチャート : 判断 44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43" name="テキスト ボックス 44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45170</xdr:rowOff>
    </xdr:from>
    <xdr:to>
      <xdr:col>21</xdr:col>
      <xdr:colOff>0</xdr:colOff>
      <xdr:row>14</xdr:row>
      <xdr:rowOff>83778</xdr:rowOff>
    </xdr:to>
    <xdr:cxnSp macro="">
      <xdr:nvCxnSpPr>
        <xdr:cNvPr id="444" name="直線コネクタ 443"/>
        <xdr:cNvCxnSpPr/>
      </xdr:nvCxnSpPr>
      <xdr:spPr>
        <a:xfrm flipV="1">
          <a:off x="13512800" y="24454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5" name="フローチャート : 判断 44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6" name="テキスト ボックス 44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7" name="フローチャート : 判断 44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48" name="テキスト ボックス 44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133392</xdr:rowOff>
    </xdr:from>
    <xdr:to>
      <xdr:col>24</xdr:col>
      <xdr:colOff>609600</xdr:colOff>
      <xdr:row>16</xdr:row>
      <xdr:rowOff>63542</xdr:rowOff>
    </xdr:to>
    <xdr:sp macro="" textlink="">
      <xdr:nvSpPr>
        <xdr:cNvPr id="454" name="円/楕円 453"/>
        <xdr:cNvSpPr/>
      </xdr:nvSpPr>
      <xdr:spPr>
        <a:xfrm>
          <a:off x="16967200" y="27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105469</xdr:rowOff>
    </xdr:from>
    <xdr:ext cx="762000" cy="259045"/>
    <xdr:sp macro="" textlink="">
      <xdr:nvSpPr>
        <xdr:cNvPr id="455" name="将来負担の状況該当値テキスト"/>
        <xdr:cNvSpPr txBox="1"/>
      </xdr:nvSpPr>
      <xdr:spPr>
        <a:xfrm>
          <a:off x="17106900" y="267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78020</xdr:rowOff>
    </xdr:from>
    <xdr:to>
      <xdr:col>23</xdr:col>
      <xdr:colOff>457200</xdr:colOff>
      <xdr:row>15</xdr:row>
      <xdr:rowOff>8170</xdr:rowOff>
    </xdr:to>
    <xdr:sp macro="" textlink="">
      <xdr:nvSpPr>
        <xdr:cNvPr id="456" name="円/楕円 455"/>
        <xdr:cNvSpPr/>
      </xdr:nvSpPr>
      <xdr:spPr>
        <a:xfrm>
          <a:off x="16129000" y="24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18347</xdr:rowOff>
    </xdr:from>
    <xdr:ext cx="736600" cy="259045"/>
    <xdr:sp macro="" textlink="">
      <xdr:nvSpPr>
        <xdr:cNvPr id="457" name="テキスト ボックス 456"/>
        <xdr:cNvSpPr txBox="1"/>
      </xdr:nvSpPr>
      <xdr:spPr>
        <a:xfrm>
          <a:off x="15798800" y="22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15282</xdr:rowOff>
    </xdr:from>
    <xdr:to>
      <xdr:col>22</xdr:col>
      <xdr:colOff>254000</xdr:colOff>
      <xdr:row>14</xdr:row>
      <xdr:rowOff>116882</xdr:rowOff>
    </xdr:to>
    <xdr:sp macro="" textlink="">
      <xdr:nvSpPr>
        <xdr:cNvPr id="458" name="円/楕円 457"/>
        <xdr:cNvSpPr/>
      </xdr:nvSpPr>
      <xdr:spPr>
        <a:xfrm>
          <a:off x="15240000" y="24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127059</xdr:rowOff>
    </xdr:from>
    <xdr:ext cx="762000" cy="259045"/>
    <xdr:sp macro="" textlink="">
      <xdr:nvSpPr>
        <xdr:cNvPr id="459" name="テキスト ボックス 458"/>
        <xdr:cNvSpPr txBox="1"/>
      </xdr:nvSpPr>
      <xdr:spPr>
        <a:xfrm>
          <a:off x="14909800" y="218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165820</xdr:rowOff>
    </xdr:from>
    <xdr:to>
      <xdr:col>21</xdr:col>
      <xdr:colOff>50800</xdr:colOff>
      <xdr:row>14</xdr:row>
      <xdr:rowOff>95970</xdr:rowOff>
    </xdr:to>
    <xdr:sp macro="" textlink="">
      <xdr:nvSpPr>
        <xdr:cNvPr id="460" name="円/楕円 459"/>
        <xdr:cNvSpPr/>
      </xdr:nvSpPr>
      <xdr:spPr>
        <a:xfrm>
          <a:off x="14351000" y="23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106147</xdr:rowOff>
    </xdr:from>
    <xdr:ext cx="762000" cy="259045"/>
    <xdr:sp macro="" textlink="">
      <xdr:nvSpPr>
        <xdr:cNvPr id="461" name="テキスト ボックス 460"/>
        <xdr:cNvSpPr txBox="1"/>
      </xdr:nvSpPr>
      <xdr:spPr>
        <a:xfrm>
          <a:off x="14020800" y="216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32978</xdr:rowOff>
    </xdr:from>
    <xdr:to>
      <xdr:col>19</xdr:col>
      <xdr:colOff>533400</xdr:colOff>
      <xdr:row>14</xdr:row>
      <xdr:rowOff>134578</xdr:rowOff>
    </xdr:to>
    <xdr:sp macro="" textlink="">
      <xdr:nvSpPr>
        <xdr:cNvPr id="462" name="円/楕円 461"/>
        <xdr:cNvSpPr/>
      </xdr:nvSpPr>
      <xdr:spPr>
        <a:xfrm>
          <a:off x="13462000" y="24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144755</xdr:rowOff>
    </xdr:from>
    <xdr:ext cx="762000" cy="259045"/>
    <xdr:sp macro="" textlink="">
      <xdr:nvSpPr>
        <xdr:cNvPr id="463" name="テキスト ボックス 462"/>
        <xdr:cNvSpPr txBox="1"/>
      </xdr:nvSpPr>
      <xdr:spPr>
        <a:xfrm>
          <a:off x="13131800" y="220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東京都稲城市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89,089
87,906
17.97
34,537,388
33,886,137
565,942
17,223,727
23,616,814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47.9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年度は、再任用職員の増に伴う人件費の増、給与改定に伴う期末勤勉手当の増等により、前年度と比べて</a:t>
          </a:r>
          <a:r>
            <a:rPr kumimoji="1" lang="en-US" altLang="ja-JP" sz="1300">
              <a:latin typeface="ＭＳ Ｐゴシック"/>
            </a:rPr>
            <a:t>1.0</a:t>
          </a:r>
          <a:r>
            <a:rPr kumimoji="1" lang="ja-JP" altLang="en-US" sz="1300">
              <a:latin typeface="ＭＳ Ｐゴシック"/>
            </a:rPr>
            <a:t>ポイントの増となり、全国平均、東京都平均及び類似団体平均を上回った。</a:t>
          </a:r>
          <a:endParaRPr kumimoji="1" lang="en-US" altLang="ja-JP" sz="1300">
            <a:latin typeface="ＭＳ Ｐゴシック"/>
          </a:endParaRPr>
        </a:p>
        <a:p>
          <a:r>
            <a:rPr kumimoji="1" lang="ja-JP" altLang="en-US" sz="1300">
              <a:latin typeface="ＭＳ Ｐゴシック"/>
            </a:rPr>
            <a:t>今後も働き方改革を推進することによる適正な人員配置等の行政改革を進め、経常収支比率を抑えるよう努める。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117203</xdr:rowOff>
    </xdr:from>
    <xdr:to>
      <xdr:col>7</xdr:col>
      <xdr:colOff>15875</xdr:colOff>
      <xdr:row>37</xdr:row>
      <xdr:rowOff>11067</xdr:rowOff>
    </xdr:to>
    <xdr:cxnSp macro="">
      <xdr:nvCxnSpPr>
        <xdr:cNvPr id="68" name="直線コネクタ 67"/>
        <xdr:cNvCxnSpPr/>
      </xdr:nvCxnSpPr>
      <xdr:spPr>
        <a:xfrm>
          <a:off x="3987800" y="628940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117203</xdr:rowOff>
    </xdr:from>
    <xdr:to>
      <xdr:col>5</xdr:col>
      <xdr:colOff>549275</xdr:colOff>
      <xdr:row>36</xdr:row>
      <xdr:rowOff>149860</xdr:rowOff>
    </xdr:to>
    <xdr:cxnSp macro="">
      <xdr:nvCxnSpPr>
        <xdr:cNvPr id="71" name="直線コネクタ 70"/>
        <xdr:cNvCxnSpPr/>
      </xdr:nvCxnSpPr>
      <xdr:spPr>
        <a:xfrm flipV="1">
          <a:off x="3098800" y="62894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87630</xdr:rowOff>
    </xdr:from>
    <xdr:to>
      <xdr:col>5</xdr:col>
      <xdr:colOff>600075</xdr:colOff>
      <xdr:row>36</xdr:row>
      <xdr:rowOff>17780</xdr:rowOff>
    </xdr:to>
    <xdr:sp macro="" textlink="">
      <xdr:nvSpPr>
        <xdr:cNvPr id="72" name="フローチャート : 判断 71"/>
        <xdr:cNvSpPr/>
      </xdr:nvSpPr>
      <xdr:spPr>
        <a:xfrm>
          <a:off x="3937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73" name="テキスト ボックス 72"/>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84546</xdr:rowOff>
    </xdr:from>
    <xdr:to>
      <xdr:col>4</xdr:col>
      <xdr:colOff>346075</xdr:colOff>
      <xdr:row>36</xdr:row>
      <xdr:rowOff>149860</xdr:rowOff>
    </xdr:to>
    <xdr:cxnSp macro="">
      <xdr:nvCxnSpPr>
        <xdr:cNvPr id="74" name="直線コネクタ 73"/>
        <xdr:cNvCxnSpPr/>
      </xdr:nvCxnSpPr>
      <xdr:spPr>
        <a:xfrm>
          <a:off x="2209800" y="62567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84546</xdr:rowOff>
    </xdr:from>
    <xdr:to>
      <xdr:col>3</xdr:col>
      <xdr:colOff>142875</xdr:colOff>
      <xdr:row>36</xdr:row>
      <xdr:rowOff>97608</xdr:rowOff>
    </xdr:to>
    <xdr:cxnSp macro="">
      <xdr:nvCxnSpPr>
        <xdr:cNvPr id="77" name="直線コネクタ 76"/>
        <xdr:cNvCxnSpPr/>
      </xdr:nvCxnSpPr>
      <xdr:spPr>
        <a:xfrm flipV="1">
          <a:off x="1320800" y="625674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131717</xdr:rowOff>
    </xdr:from>
    <xdr:to>
      <xdr:col>7</xdr:col>
      <xdr:colOff>66675</xdr:colOff>
      <xdr:row>37</xdr:row>
      <xdr:rowOff>61867</xdr:rowOff>
    </xdr:to>
    <xdr:sp macro="" textlink="">
      <xdr:nvSpPr>
        <xdr:cNvPr id="87" name="円/楕円 86"/>
        <xdr:cNvSpPr/>
      </xdr:nvSpPr>
      <xdr:spPr>
        <a:xfrm>
          <a:off x="47752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103794</xdr:rowOff>
    </xdr:from>
    <xdr:ext cx="762000" cy="259045"/>
    <xdr:sp macro="" textlink="">
      <xdr:nvSpPr>
        <xdr:cNvPr id="88" name="人件費該当値テキスト"/>
        <xdr:cNvSpPr txBox="1"/>
      </xdr:nvSpPr>
      <xdr:spPr>
        <a:xfrm>
          <a:off x="4914900" y="627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66403</xdr:rowOff>
    </xdr:from>
    <xdr:to>
      <xdr:col>5</xdr:col>
      <xdr:colOff>600075</xdr:colOff>
      <xdr:row>36</xdr:row>
      <xdr:rowOff>168003</xdr:rowOff>
    </xdr:to>
    <xdr:sp macro="" textlink="">
      <xdr:nvSpPr>
        <xdr:cNvPr id="89" name="円/楕円 88"/>
        <xdr:cNvSpPr/>
      </xdr:nvSpPr>
      <xdr:spPr>
        <a:xfrm>
          <a:off x="3937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152780</xdr:rowOff>
    </xdr:from>
    <xdr:ext cx="736600" cy="259045"/>
    <xdr:sp macro="" textlink="">
      <xdr:nvSpPr>
        <xdr:cNvPr id="90" name="テキスト ボックス 89"/>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91" name="円/楕円 90"/>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92" name="テキスト ボックス 9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33746</xdr:rowOff>
    </xdr:from>
    <xdr:to>
      <xdr:col>3</xdr:col>
      <xdr:colOff>193675</xdr:colOff>
      <xdr:row>36</xdr:row>
      <xdr:rowOff>135346</xdr:rowOff>
    </xdr:to>
    <xdr:sp macro="" textlink="">
      <xdr:nvSpPr>
        <xdr:cNvPr id="93" name="円/楕円 92"/>
        <xdr:cNvSpPr/>
      </xdr:nvSpPr>
      <xdr:spPr>
        <a:xfrm>
          <a:off x="2159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120123</xdr:rowOff>
    </xdr:from>
    <xdr:ext cx="762000" cy="259045"/>
    <xdr:sp macro="" textlink="">
      <xdr:nvSpPr>
        <xdr:cNvPr id="94" name="テキスト ボックス 93"/>
        <xdr:cNvSpPr txBox="1"/>
      </xdr:nvSpPr>
      <xdr:spPr>
        <a:xfrm>
          <a:off x="1828800" y="62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46808</xdr:rowOff>
    </xdr:from>
    <xdr:to>
      <xdr:col>1</xdr:col>
      <xdr:colOff>676275</xdr:colOff>
      <xdr:row>36</xdr:row>
      <xdr:rowOff>148408</xdr:rowOff>
    </xdr:to>
    <xdr:sp macro="" textlink="">
      <xdr:nvSpPr>
        <xdr:cNvPr id="95" name="円/楕円 94"/>
        <xdr:cNvSpPr/>
      </xdr:nvSpPr>
      <xdr:spPr>
        <a:xfrm>
          <a:off x="1270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133185</xdr:rowOff>
    </xdr:from>
    <xdr:ext cx="762000" cy="259045"/>
    <xdr:sp macro="" textlink="">
      <xdr:nvSpPr>
        <xdr:cNvPr id="96" name="テキスト ボックス 95"/>
        <xdr:cNvSpPr txBox="1"/>
      </xdr:nvSpPr>
      <xdr:spPr>
        <a:xfrm>
          <a:off x="939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年度は、新規に開設した２施設において指定管理者制度を導入したこと等により、前年度と比べて</a:t>
          </a:r>
          <a:r>
            <a:rPr kumimoji="1" lang="en-US" altLang="ja-JP" sz="1300">
              <a:latin typeface="ＭＳ Ｐゴシック"/>
            </a:rPr>
            <a:t>0.3</a:t>
          </a:r>
          <a:r>
            <a:rPr kumimoji="1" lang="ja-JP" altLang="en-US" sz="1300">
              <a:latin typeface="ＭＳ Ｐゴシック"/>
            </a:rPr>
            <a:t>ポイントの増となり、全国平均、東京都平均及び類似団体平均を上回った。当市では、かねてからＰＦＩ方式による図書館及び文化センターの運営や、指定管理者制度の導入などを進めており、外部委託の推進により物件費は増加しているが、トータルコストとしては下がってい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99568</xdr:rowOff>
    </xdr:from>
    <xdr:to>
      <xdr:col>24</xdr:col>
      <xdr:colOff>31750</xdr:colOff>
      <xdr:row>18</xdr:row>
      <xdr:rowOff>127000</xdr:rowOff>
    </xdr:to>
    <xdr:cxnSp macro="">
      <xdr:nvCxnSpPr>
        <xdr:cNvPr id="127" name="直線コネクタ 126"/>
        <xdr:cNvCxnSpPr/>
      </xdr:nvCxnSpPr>
      <xdr:spPr>
        <a:xfrm>
          <a:off x="15671800" y="31856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81280</xdr:rowOff>
    </xdr:from>
    <xdr:to>
      <xdr:col>22</xdr:col>
      <xdr:colOff>565150</xdr:colOff>
      <xdr:row>18</xdr:row>
      <xdr:rowOff>99568</xdr:rowOff>
    </xdr:to>
    <xdr:cxnSp macro="">
      <xdr:nvCxnSpPr>
        <xdr:cNvPr id="130" name="直線コネクタ 129"/>
        <xdr:cNvCxnSpPr/>
      </xdr:nvCxnSpPr>
      <xdr:spPr>
        <a:xfrm>
          <a:off x="14782800" y="3167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2" name="テキスト ボックス 131"/>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17272</xdr:rowOff>
    </xdr:from>
    <xdr:to>
      <xdr:col>21</xdr:col>
      <xdr:colOff>361950</xdr:colOff>
      <xdr:row>18</xdr:row>
      <xdr:rowOff>81280</xdr:rowOff>
    </xdr:to>
    <xdr:cxnSp macro="">
      <xdr:nvCxnSpPr>
        <xdr:cNvPr id="133" name="直線コネクタ 132"/>
        <xdr:cNvCxnSpPr/>
      </xdr:nvCxnSpPr>
      <xdr:spPr>
        <a:xfrm>
          <a:off x="13893800" y="3103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124714</xdr:rowOff>
    </xdr:from>
    <xdr:to>
      <xdr:col>20</xdr:col>
      <xdr:colOff>158750</xdr:colOff>
      <xdr:row>18</xdr:row>
      <xdr:rowOff>17272</xdr:rowOff>
    </xdr:to>
    <xdr:cxnSp macro="">
      <xdr:nvCxnSpPr>
        <xdr:cNvPr id="136" name="直線コネクタ 135"/>
        <xdr:cNvCxnSpPr/>
      </xdr:nvCxnSpPr>
      <xdr:spPr>
        <a:xfrm>
          <a:off x="13004800" y="3039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6" name="円/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48768</xdr:rowOff>
    </xdr:from>
    <xdr:to>
      <xdr:col>22</xdr:col>
      <xdr:colOff>615950</xdr:colOff>
      <xdr:row>18</xdr:row>
      <xdr:rowOff>150368</xdr:rowOff>
    </xdr:to>
    <xdr:sp macro="" textlink="">
      <xdr:nvSpPr>
        <xdr:cNvPr id="148" name="円/楕円 147"/>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135145</xdr:rowOff>
    </xdr:from>
    <xdr:ext cx="736600" cy="259045"/>
    <xdr:sp macro="" textlink="">
      <xdr:nvSpPr>
        <xdr:cNvPr id="149" name="テキスト ボックス 148"/>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30480</xdr:rowOff>
    </xdr:from>
    <xdr:to>
      <xdr:col>21</xdr:col>
      <xdr:colOff>412750</xdr:colOff>
      <xdr:row>18</xdr:row>
      <xdr:rowOff>132080</xdr:rowOff>
    </xdr:to>
    <xdr:sp macro="" textlink="">
      <xdr:nvSpPr>
        <xdr:cNvPr id="150" name="円/楕円 149"/>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116857</xdr:rowOff>
    </xdr:from>
    <xdr:ext cx="762000" cy="259045"/>
    <xdr:sp macro="" textlink="">
      <xdr:nvSpPr>
        <xdr:cNvPr id="151" name="テキスト ボックス 150"/>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137922</xdr:rowOff>
    </xdr:from>
    <xdr:to>
      <xdr:col>20</xdr:col>
      <xdr:colOff>209550</xdr:colOff>
      <xdr:row>18</xdr:row>
      <xdr:rowOff>68072</xdr:rowOff>
    </xdr:to>
    <xdr:sp macro="" textlink="">
      <xdr:nvSpPr>
        <xdr:cNvPr id="152" name="円/楕円 151"/>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52849</xdr:rowOff>
    </xdr:from>
    <xdr:ext cx="762000" cy="259045"/>
    <xdr:sp macro="" textlink="">
      <xdr:nvSpPr>
        <xdr:cNvPr id="153" name="テキスト ボックス 152"/>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73914</xdr:rowOff>
    </xdr:from>
    <xdr:to>
      <xdr:col>19</xdr:col>
      <xdr:colOff>6350</xdr:colOff>
      <xdr:row>18</xdr:row>
      <xdr:rowOff>4064</xdr:rowOff>
    </xdr:to>
    <xdr:sp macro="" textlink="">
      <xdr:nvSpPr>
        <xdr:cNvPr id="154" name="円/楕円 153"/>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160291</xdr:rowOff>
    </xdr:from>
    <xdr:ext cx="762000" cy="259045"/>
    <xdr:sp macro="" textlink="">
      <xdr:nvSpPr>
        <xdr:cNvPr id="155" name="テキスト ボックス 154"/>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年度は、児童福祉費及び生活保護費等の増により、前年度と比べて</a:t>
          </a:r>
          <a:r>
            <a:rPr kumimoji="1" lang="en-US" altLang="ja-JP" sz="1300">
              <a:latin typeface="ＭＳ Ｐゴシック"/>
            </a:rPr>
            <a:t>2.1</a:t>
          </a:r>
          <a:r>
            <a:rPr kumimoji="1" lang="ja-JP" altLang="en-US" sz="1300">
              <a:latin typeface="ＭＳ Ｐゴシック"/>
            </a:rPr>
            <a:t>ポイントの増となり、全国平均、東京都平均及び類似団体平均を大きく上回った。その要因としては、比較的若い年齢層の世帯が多いこと等が挙げられるが、今後も施設及び施策の充実を図りつつ、経常収支比率を抑え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170543</xdr:rowOff>
    </xdr:from>
    <xdr:to>
      <xdr:col>7</xdr:col>
      <xdr:colOff>15875</xdr:colOff>
      <xdr:row>60</xdr:row>
      <xdr:rowOff>56243</xdr:rowOff>
    </xdr:to>
    <xdr:cxnSp macro="">
      <xdr:nvCxnSpPr>
        <xdr:cNvPr id="190" name="直線コネクタ 189"/>
        <xdr:cNvCxnSpPr/>
      </xdr:nvCxnSpPr>
      <xdr:spPr>
        <a:xfrm>
          <a:off x="3987800" y="101146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135165</xdr:rowOff>
    </xdr:from>
    <xdr:to>
      <xdr:col>5</xdr:col>
      <xdr:colOff>549275</xdr:colOff>
      <xdr:row>58</xdr:row>
      <xdr:rowOff>170543</xdr:rowOff>
    </xdr:to>
    <xdr:cxnSp macro="">
      <xdr:nvCxnSpPr>
        <xdr:cNvPr id="193" name="直線コネクタ 192"/>
        <xdr:cNvCxnSpPr/>
      </xdr:nvCxnSpPr>
      <xdr:spPr>
        <a:xfrm>
          <a:off x="3098800" y="99078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119743</xdr:rowOff>
    </xdr:from>
    <xdr:to>
      <xdr:col>5</xdr:col>
      <xdr:colOff>600075</xdr:colOff>
      <xdr:row>55</xdr:row>
      <xdr:rowOff>49893</xdr:rowOff>
    </xdr:to>
    <xdr:sp macro="" textlink="">
      <xdr:nvSpPr>
        <xdr:cNvPr id="194" name="フローチャート : 判断 193"/>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60070</xdr:rowOff>
    </xdr:from>
    <xdr:ext cx="736600" cy="259045"/>
    <xdr:sp macro="" textlink="">
      <xdr:nvSpPr>
        <xdr:cNvPr id="195" name="テキスト ボックス 194"/>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113393</xdr:rowOff>
    </xdr:from>
    <xdr:to>
      <xdr:col>4</xdr:col>
      <xdr:colOff>346075</xdr:colOff>
      <xdr:row>57</xdr:row>
      <xdr:rowOff>135165</xdr:rowOff>
    </xdr:to>
    <xdr:cxnSp macro="">
      <xdr:nvCxnSpPr>
        <xdr:cNvPr id="196" name="直線コネクタ 195"/>
        <xdr:cNvCxnSpPr/>
      </xdr:nvCxnSpPr>
      <xdr:spPr>
        <a:xfrm>
          <a:off x="2209800" y="9886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58965</xdr:rowOff>
    </xdr:from>
    <xdr:to>
      <xdr:col>3</xdr:col>
      <xdr:colOff>142875</xdr:colOff>
      <xdr:row>57</xdr:row>
      <xdr:rowOff>113393</xdr:rowOff>
    </xdr:to>
    <xdr:cxnSp macro="">
      <xdr:nvCxnSpPr>
        <xdr:cNvPr id="199" name="直線コネクタ 198"/>
        <xdr:cNvCxnSpPr/>
      </xdr:nvCxnSpPr>
      <xdr:spPr>
        <a:xfrm>
          <a:off x="1320800" y="9831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5443</xdr:rowOff>
    </xdr:from>
    <xdr:to>
      <xdr:col>7</xdr:col>
      <xdr:colOff>66675</xdr:colOff>
      <xdr:row>60</xdr:row>
      <xdr:rowOff>107043</xdr:rowOff>
    </xdr:to>
    <xdr:sp macro="" textlink="">
      <xdr:nvSpPr>
        <xdr:cNvPr id="209" name="円/楕円 208"/>
        <xdr:cNvSpPr/>
      </xdr:nvSpPr>
      <xdr:spPr>
        <a:xfrm>
          <a:off x="47752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148970</xdr:rowOff>
    </xdr:from>
    <xdr:ext cx="762000" cy="259045"/>
    <xdr:sp macro="" textlink="">
      <xdr:nvSpPr>
        <xdr:cNvPr id="210" name="扶助費該当値テキスト"/>
        <xdr:cNvSpPr txBox="1"/>
      </xdr:nvSpPr>
      <xdr:spPr>
        <a:xfrm>
          <a:off x="4914900" y="1026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119743</xdr:rowOff>
    </xdr:from>
    <xdr:to>
      <xdr:col>5</xdr:col>
      <xdr:colOff>600075</xdr:colOff>
      <xdr:row>59</xdr:row>
      <xdr:rowOff>49893</xdr:rowOff>
    </xdr:to>
    <xdr:sp macro="" textlink="">
      <xdr:nvSpPr>
        <xdr:cNvPr id="211" name="円/楕円 210"/>
        <xdr:cNvSpPr/>
      </xdr:nvSpPr>
      <xdr:spPr>
        <a:xfrm>
          <a:off x="3937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34670</xdr:rowOff>
    </xdr:from>
    <xdr:ext cx="736600" cy="259045"/>
    <xdr:sp macro="" textlink="">
      <xdr:nvSpPr>
        <xdr:cNvPr id="212" name="テキスト ボックス 211"/>
        <xdr:cNvSpPr txBox="1"/>
      </xdr:nvSpPr>
      <xdr:spPr>
        <a:xfrm>
          <a:off x="3606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84365</xdr:rowOff>
    </xdr:from>
    <xdr:to>
      <xdr:col>4</xdr:col>
      <xdr:colOff>396875</xdr:colOff>
      <xdr:row>58</xdr:row>
      <xdr:rowOff>14515</xdr:rowOff>
    </xdr:to>
    <xdr:sp macro="" textlink="">
      <xdr:nvSpPr>
        <xdr:cNvPr id="213" name="円/楕円 212"/>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170742</xdr:rowOff>
    </xdr:from>
    <xdr:ext cx="762000" cy="259045"/>
    <xdr:sp macro="" textlink="">
      <xdr:nvSpPr>
        <xdr:cNvPr id="214" name="テキスト ボックス 213"/>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62593</xdr:rowOff>
    </xdr:from>
    <xdr:to>
      <xdr:col>3</xdr:col>
      <xdr:colOff>193675</xdr:colOff>
      <xdr:row>57</xdr:row>
      <xdr:rowOff>164193</xdr:rowOff>
    </xdr:to>
    <xdr:sp macro="" textlink="">
      <xdr:nvSpPr>
        <xdr:cNvPr id="215" name="円/楕円 214"/>
        <xdr:cNvSpPr/>
      </xdr:nvSpPr>
      <xdr:spPr>
        <a:xfrm>
          <a:off x="2159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148970</xdr:rowOff>
    </xdr:from>
    <xdr:ext cx="762000" cy="259045"/>
    <xdr:sp macro="" textlink="">
      <xdr:nvSpPr>
        <xdr:cNvPr id="216" name="テキスト ボックス 215"/>
        <xdr:cNvSpPr txBox="1"/>
      </xdr:nvSpPr>
      <xdr:spPr>
        <a:xfrm>
          <a:off x="1828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17" name="円/楕円 216"/>
        <xdr:cNvSpPr/>
      </xdr:nvSpPr>
      <xdr:spPr>
        <a:xfrm>
          <a:off x="1270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18" name="テキスト ボックス 217"/>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年度は、前年度と比べて</a:t>
          </a:r>
          <a:r>
            <a:rPr kumimoji="1" lang="en-US" altLang="ja-JP" sz="1300">
              <a:latin typeface="ＭＳ Ｐゴシック"/>
            </a:rPr>
            <a:t>0.6</a:t>
          </a:r>
          <a:r>
            <a:rPr kumimoji="1" lang="ja-JP" altLang="en-US" sz="1300">
              <a:latin typeface="ＭＳ Ｐゴシック"/>
            </a:rPr>
            <a:t>ポイントの増となったが、類似団体平均を大きく下回った。要因としては、特別会計の運営が概ね健全であり、繰出金が抑えられていることが挙げられるが、高齢化の進展に伴い、国民健康保険事業や介護保険などの繰出金が見込まれるため、保険税（料）の見直し等により、適正化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66040</xdr:rowOff>
    </xdr:from>
    <xdr:to>
      <xdr:col>24</xdr:col>
      <xdr:colOff>31750</xdr:colOff>
      <xdr:row>54</xdr:row>
      <xdr:rowOff>111760</xdr:rowOff>
    </xdr:to>
    <xdr:cxnSp macro="">
      <xdr:nvCxnSpPr>
        <xdr:cNvPr id="251" name="直線コネクタ 250"/>
        <xdr:cNvCxnSpPr/>
      </xdr:nvCxnSpPr>
      <xdr:spPr>
        <a:xfrm>
          <a:off x="15671800" y="9324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43180</xdr:rowOff>
    </xdr:from>
    <xdr:to>
      <xdr:col>22</xdr:col>
      <xdr:colOff>565150</xdr:colOff>
      <xdr:row>54</xdr:row>
      <xdr:rowOff>66040</xdr:rowOff>
    </xdr:to>
    <xdr:cxnSp macro="">
      <xdr:nvCxnSpPr>
        <xdr:cNvPr id="254" name="直線コネクタ 253"/>
        <xdr:cNvCxnSpPr/>
      </xdr:nvCxnSpPr>
      <xdr:spPr>
        <a:xfrm>
          <a:off x="14782800" y="9301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20320</xdr:rowOff>
    </xdr:from>
    <xdr:to>
      <xdr:col>21</xdr:col>
      <xdr:colOff>361950</xdr:colOff>
      <xdr:row>54</xdr:row>
      <xdr:rowOff>43180</xdr:rowOff>
    </xdr:to>
    <xdr:cxnSp macro="">
      <xdr:nvCxnSpPr>
        <xdr:cNvPr id="257" name="直線コネクタ 256"/>
        <xdr:cNvCxnSpPr/>
      </xdr:nvCxnSpPr>
      <xdr:spPr>
        <a:xfrm>
          <a:off x="13893800" y="927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20320</xdr:rowOff>
    </xdr:from>
    <xdr:to>
      <xdr:col>20</xdr:col>
      <xdr:colOff>158750</xdr:colOff>
      <xdr:row>54</xdr:row>
      <xdr:rowOff>43180</xdr:rowOff>
    </xdr:to>
    <xdr:cxnSp macro="">
      <xdr:nvCxnSpPr>
        <xdr:cNvPr id="260" name="直線コネクタ 259"/>
        <xdr:cNvCxnSpPr/>
      </xdr:nvCxnSpPr>
      <xdr:spPr>
        <a:xfrm flipV="1">
          <a:off x="13004800" y="927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60960</xdr:rowOff>
    </xdr:from>
    <xdr:to>
      <xdr:col>24</xdr:col>
      <xdr:colOff>82550</xdr:colOff>
      <xdr:row>54</xdr:row>
      <xdr:rowOff>162560</xdr:rowOff>
    </xdr:to>
    <xdr:sp macro="" textlink="">
      <xdr:nvSpPr>
        <xdr:cNvPr id="270" name="円/楕円 269"/>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140987</xdr:rowOff>
    </xdr:from>
    <xdr:ext cx="762000" cy="259045"/>
    <xdr:sp macro="" textlink="">
      <xdr:nvSpPr>
        <xdr:cNvPr id="271" name="その他該当値テキスト"/>
        <xdr:cNvSpPr txBox="1"/>
      </xdr:nvSpPr>
      <xdr:spPr>
        <a:xfrm>
          <a:off x="16598900" y="922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xdr:rowOff>
    </xdr:from>
    <xdr:to>
      <xdr:col>22</xdr:col>
      <xdr:colOff>615950</xdr:colOff>
      <xdr:row>54</xdr:row>
      <xdr:rowOff>116840</xdr:rowOff>
    </xdr:to>
    <xdr:sp macro="" textlink="">
      <xdr:nvSpPr>
        <xdr:cNvPr id="272" name="円/楕円 271"/>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127017</xdr:rowOff>
    </xdr:from>
    <xdr:ext cx="736600" cy="259045"/>
    <xdr:sp macro="" textlink="">
      <xdr:nvSpPr>
        <xdr:cNvPr id="273" name="テキスト ボックス 272"/>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163830</xdr:rowOff>
    </xdr:from>
    <xdr:to>
      <xdr:col>21</xdr:col>
      <xdr:colOff>412750</xdr:colOff>
      <xdr:row>54</xdr:row>
      <xdr:rowOff>93980</xdr:rowOff>
    </xdr:to>
    <xdr:sp macro="" textlink="">
      <xdr:nvSpPr>
        <xdr:cNvPr id="274" name="円/楕円 273"/>
        <xdr:cNvSpPr/>
      </xdr:nvSpPr>
      <xdr:spPr>
        <a:xfrm>
          <a:off x="14732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104157</xdr:rowOff>
    </xdr:from>
    <xdr:ext cx="762000" cy="259045"/>
    <xdr:sp macro="" textlink="">
      <xdr:nvSpPr>
        <xdr:cNvPr id="275" name="テキスト ボックス 274"/>
        <xdr:cNvSpPr txBox="1"/>
      </xdr:nvSpPr>
      <xdr:spPr>
        <a:xfrm>
          <a:off x="14401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140970</xdr:rowOff>
    </xdr:from>
    <xdr:to>
      <xdr:col>20</xdr:col>
      <xdr:colOff>209550</xdr:colOff>
      <xdr:row>54</xdr:row>
      <xdr:rowOff>71120</xdr:rowOff>
    </xdr:to>
    <xdr:sp macro="" textlink="">
      <xdr:nvSpPr>
        <xdr:cNvPr id="276" name="円/楕円 275"/>
        <xdr:cNvSpPr/>
      </xdr:nvSpPr>
      <xdr:spPr>
        <a:xfrm>
          <a:off x="13843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81297</xdr:rowOff>
    </xdr:from>
    <xdr:ext cx="762000" cy="259045"/>
    <xdr:sp macro="" textlink="">
      <xdr:nvSpPr>
        <xdr:cNvPr id="277" name="テキスト ボックス 276"/>
        <xdr:cNvSpPr txBox="1"/>
      </xdr:nvSpPr>
      <xdr:spPr>
        <a:xfrm>
          <a:off x="13512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78" name="円/楕円 277"/>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104157</xdr:rowOff>
    </xdr:from>
    <xdr:ext cx="762000" cy="259045"/>
    <xdr:sp macro="" textlink="">
      <xdr:nvSpPr>
        <xdr:cNvPr id="279" name="テキスト ボックス 278"/>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年度は、一部事務組合への負担金が減少したこと等により、前年度と比べて</a:t>
          </a:r>
          <a:r>
            <a:rPr kumimoji="1" lang="en-US" altLang="ja-JP" sz="1300">
              <a:latin typeface="ＭＳ Ｐゴシック"/>
            </a:rPr>
            <a:t>0.7</a:t>
          </a:r>
          <a:r>
            <a:rPr kumimoji="1" lang="ja-JP" altLang="en-US" sz="1300">
              <a:latin typeface="ＭＳ Ｐゴシック"/>
            </a:rPr>
            <a:t>ポイントの減となり、全国平均、東京都平均及び類似団体平均を下回った。今後も各種団体への負担金及び補助金の適正化等に努める。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51562</xdr:rowOff>
    </xdr:from>
    <xdr:to>
      <xdr:col>24</xdr:col>
      <xdr:colOff>31750</xdr:colOff>
      <xdr:row>35</xdr:row>
      <xdr:rowOff>83566</xdr:rowOff>
    </xdr:to>
    <xdr:cxnSp macro="">
      <xdr:nvCxnSpPr>
        <xdr:cNvPr id="309" name="直線コネクタ 308"/>
        <xdr:cNvCxnSpPr/>
      </xdr:nvCxnSpPr>
      <xdr:spPr>
        <a:xfrm flipV="1">
          <a:off x="15671800" y="60523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83566</xdr:rowOff>
    </xdr:from>
    <xdr:to>
      <xdr:col>22</xdr:col>
      <xdr:colOff>565150</xdr:colOff>
      <xdr:row>35</xdr:row>
      <xdr:rowOff>101854</xdr:rowOff>
    </xdr:to>
    <xdr:cxnSp macro="">
      <xdr:nvCxnSpPr>
        <xdr:cNvPr id="312" name="直線コネクタ 311"/>
        <xdr:cNvCxnSpPr/>
      </xdr:nvCxnSpPr>
      <xdr:spPr>
        <a:xfrm flipV="1">
          <a:off x="14782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101346</xdr:rowOff>
    </xdr:from>
    <xdr:to>
      <xdr:col>22</xdr:col>
      <xdr:colOff>615950</xdr:colOff>
      <xdr:row>36</xdr:row>
      <xdr:rowOff>31496</xdr:rowOff>
    </xdr:to>
    <xdr:sp macro="" textlink="">
      <xdr:nvSpPr>
        <xdr:cNvPr id="313" name="フローチャート : 判断 312"/>
        <xdr:cNvSpPr/>
      </xdr:nvSpPr>
      <xdr:spPr>
        <a:xfrm>
          <a:off x="15621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16273</xdr:rowOff>
    </xdr:from>
    <xdr:ext cx="736600" cy="259045"/>
    <xdr:sp macro="" textlink="">
      <xdr:nvSpPr>
        <xdr:cNvPr id="314" name="テキスト ボックス 313"/>
        <xdr:cNvSpPr txBox="1"/>
      </xdr:nvSpPr>
      <xdr:spPr>
        <a:xfrm>
          <a:off x="15290800" y="6188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101854</xdr:rowOff>
    </xdr:from>
    <xdr:to>
      <xdr:col>21</xdr:col>
      <xdr:colOff>361950</xdr:colOff>
      <xdr:row>35</xdr:row>
      <xdr:rowOff>115570</xdr:rowOff>
    </xdr:to>
    <xdr:cxnSp macro="">
      <xdr:nvCxnSpPr>
        <xdr:cNvPr id="315" name="直線コネクタ 314"/>
        <xdr:cNvCxnSpPr/>
      </xdr:nvCxnSpPr>
      <xdr:spPr>
        <a:xfrm flipV="1">
          <a:off x="13893800" y="6102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115570</xdr:rowOff>
    </xdr:to>
    <xdr:cxnSp macro="">
      <xdr:nvCxnSpPr>
        <xdr:cNvPr id="318" name="直線コネクタ 317"/>
        <xdr:cNvCxnSpPr/>
      </xdr:nvCxnSpPr>
      <xdr:spPr>
        <a:xfrm>
          <a:off x="13004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762</xdr:rowOff>
    </xdr:from>
    <xdr:to>
      <xdr:col>24</xdr:col>
      <xdr:colOff>82550</xdr:colOff>
      <xdr:row>35</xdr:row>
      <xdr:rowOff>102362</xdr:rowOff>
    </xdr:to>
    <xdr:sp macro="" textlink="">
      <xdr:nvSpPr>
        <xdr:cNvPr id="328" name="円/楕円 327"/>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17289</xdr:rowOff>
    </xdr:from>
    <xdr:ext cx="762000" cy="259045"/>
    <xdr:sp macro="" textlink="">
      <xdr:nvSpPr>
        <xdr:cNvPr id="329" name="補助費等該当値テキスト"/>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32766</xdr:rowOff>
    </xdr:from>
    <xdr:to>
      <xdr:col>22</xdr:col>
      <xdr:colOff>615950</xdr:colOff>
      <xdr:row>35</xdr:row>
      <xdr:rowOff>134366</xdr:rowOff>
    </xdr:to>
    <xdr:sp macro="" textlink="">
      <xdr:nvSpPr>
        <xdr:cNvPr id="330" name="円/楕円 329"/>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144543</xdr:rowOff>
    </xdr:from>
    <xdr:ext cx="736600" cy="259045"/>
    <xdr:sp macro="" textlink="">
      <xdr:nvSpPr>
        <xdr:cNvPr id="331" name="テキスト ボックス 330"/>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51054</xdr:rowOff>
    </xdr:from>
    <xdr:to>
      <xdr:col>21</xdr:col>
      <xdr:colOff>412750</xdr:colOff>
      <xdr:row>35</xdr:row>
      <xdr:rowOff>152654</xdr:rowOff>
    </xdr:to>
    <xdr:sp macro="" textlink="">
      <xdr:nvSpPr>
        <xdr:cNvPr id="332" name="円/楕円 331"/>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162831</xdr:rowOff>
    </xdr:from>
    <xdr:ext cx="762000" cy="259045"/>
    <xdr:sp macro="" textlink="">
      <xdr:nvSpPr>
        <xdr:cNvPr id="333" name="テキスト ボックス 332"/>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34" name="円/楕円 333"/>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35" name="テキスト ボックス 334"/>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36" name="円/楕円 335"/>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37" name="テキスト ボックス 336"/>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年度は、前年度に開校した小学校に係る起債の元金償還が開始したことや、臨時財政対策債の元利償還金が増えたこと等により、前年度と比べて</a:t>
          </a:r>
          <a:r>
            <a:rPr kumimoji="1" lang="en-US" altLang="ja-JP" sz="1300">
              <a:latin typeface="ＭＳ Ｐゴシック"/>
            </a:rPr>
            <a:t>1.2</a:t>
          </a:r>
          <a:r>
            <a:rPr kumimoji="1" lang="ja-JP" altLang="en-US" sz="1300">
              <a:latin typeface="ＭＳ Ｐゴシック"/>
            </a:rPr>
            <a:t>ポイントの増となった。</a:t>
          </a:r>
          <a:endParaRPr kumimoji="1" lang="en-US" altLang="ja-JP" sz="1300">
            <a:latin typeface="ＭＳ Ｐゴシック"/>
          </a:endParaRPr>
        </a:p>
        <a:p>
          <a:r>
            <a:rPr kumimoji="1" lang="ja-JP" altLang="en-US" sz="1300">
              <a:latin typeface="ＭＳ Ｐゴシック"/>
            </a:rPr>
            <a:t>全国平均及び類似団体平均と比べると低い水準にあるが、今後も適債事業を見極めることにより、起債を極力抑制するよう努める。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xdr:rowOff>
    </xdr:from>
    <xdr:to>
      <xdr:col>7</xdr:col>
      <xdr:colOff>15875</xdr:colOff>
      <xdr:row>76</xdr:row>
      <xdr:rowOff>58420</xdr:rowOff>
    </xdr:to>
    <xdr:cxnSp macro="">
      <xdr:nvCxnSpPr>
        <xdr:cNvPr id="367" name="直線コネクタ 366"/>
        <xdr:cNvCxnSpPr/>
      </xdr:nvCxnSpPr>
      <xdr:spPr>
        <a:xfrm>
          <a:off x="3987800" y="130337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xdr:rowOff>
    </xdr:from>
    <xdr:to>
      <xdr:col>5</xdr:col>
      <xdr:colOff>549275</xdr:colOff>
      <xdr:row>76</xdr:row>
      <xdr:rowOff>35561</xdr:rowOff>
    </xdr:to>
    <xdr:cxnSp macro="">
      <xdr:nvCxnSpPr>
        <xdr:cNvPr id="370" name="直線コネクタ 369"/>
        <xdr:cNvCxnSpPr/>
      </xdr:nvCxnSpPr>
      <xdr:spPr>
        <a:xfrm flipV="1">
          <a:off x="3098800" y="130337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71" name="フローチャート : 判断 370"/>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72" name="テキスト ボックス 371"/>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21844</xdr:rowOff>
    </xdr:from>
    <xdr:to>
      <xdr:col>4</xdr:col>
      <xdr:colOff>346075</xdr:colOff>
      <xdr:row>76</xdr:row>
      <xdr:rowOff>35561</xdr:rowOff>
    </xdr:to>
    <xdr:cxnSp macro="">
      <xdr:nvCxnSpPr>
        <xdr:cNvPr id="373" name="直線コネクタ 372"/>
        <xdr:cNvCxnSpPr/>
      </xdr:nvCxnSpPr>
      <xdr:spPr>
        <a:xfrm>
          <a:off x="2209800" y="130520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21844</xdr:rowOff>
    </xdr:from>
    <xdr:to>
      <xdr:col>3</xdr:col>
      <xdr:colOff>142875</xdr:colOff>
      <xdr:row>76</xdr:row>
      <xdr:rowOff>26415</xdr:rowOff>
    </xdr:to>
    <xdr:cxnSp macro="">
      <xdr:nvCxnSpPr>
        <xdr:cNvPr id="376" name="直線コネクタ 375"/>
        <xdr:cNvCxnSpPr/>
      </xdr:nvCxnSpPr>
      <xdr:spPr>
        <a:xfrm flipV="1">
          <a:off x="1320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86" name="円/楕円 385"/>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24147</xdr:rowOff>
    </xdr:from>
    <xdr:ext cx="762000" cy="259045"/>
    <xdr:sp macro="" textlink="">
      <xdr:nvSpPr>
        <xdr:cNvPr id="387"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124206</xdr:rowOff>
    </xdr:from>
    <xdr:to>
      <xdr:col>5</xdr:col>
      <xdr:colOff>600075</xdr:colOff>
      <xdr:row>76</xdr:row>
      <xdr:rowOff>54356</xdr:rowOff>
    </xdr:to>
    <xdr:sp macro="" textlink="">
      <xdr:nvSpPr>
        <xdr:cNvPr id="388" name="円/楕円 387"/>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64533</xdr:rowOff>
    </xdr:from>
    <xdr:ext cx="736600" cy="259045"/>
    <xdr:sp macro="" textlink="">
      <xdr:nvSpPr>
        <xdr:cNvPr id="389" name="テキスト ボックス 388"/>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90" name="円/楕円 389"/>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91" name="テキスト ボックス 390"/>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142494</xdr:rowOff>
    </xdr:from>
    <xdr:to>
      <xdr:col>3</xdr:col>
      <xdr:colOff>193675</xdr:colOff>
      <xdr:row>76</xdr:row>
      <xdr:rowOff>72644</xdr:rowOff>
    </xdr:to>
    <xdr:sp macro="" textlink="">
      <xdr:nvSpPr>
        <xdr:cNvPr id="392" name="円/楕円 391"/>
        <xdr:cNvSpPr/>
      </xdr:nvSpPr>
      <xdr:spPr>
        <a:xfrm>
          <a:off x="2159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82821</xdr:rowOff>
    </xdr:from>
    <xdr:ext cx="762000" cy="259045"/>
    <xdr:sp macro="" textlink="">
      <xdr:nvSpPr>
        <xdr:cNvPr id="393" name="テキスト ボックス 392"/>
        <xdr:cNvSpPr txBox="1"/>
      </xdr:nvSpPr>
      <xdr:spPr>
        <a:xfrm>
          <a:off x="1828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147065</xdr:rowOff>
    </xdr:from>
    <xdr:to>
      <xdr:col>1</xdr:col>
      <xdr:colOff>676275</xdr:colOff>
      <xdr:row>76</xdr:row>
      <xdr:rowOff>77215</xdr:rowOff>
    </xdr:to>
    <xdr:sp macro="" textlink="">
      <xdr:nvSpPr>
        <xdr:cNvPr id="394" name="円/楕円 393"/>
        <xdr:cNvSpPr/>
      </xdr:nvSpPr>
      <xdr:spPr>
        <a:xfrm>
          <a:off x="1270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87393</xdr:rowOff>
    </xdr:from>
    <xdr:ext cx="762000" cy="259045"/>
    <xdr:sp macro="" textlink="">
      <xdr:nvSpPr>
        <xdr:cNvPr id="395" name="テキスト ボックス 394"/>
        <xdr:cNvSpPr txBox="1"/>
      </xdr:nvSpPr>
      <xdr:spPr>
        <a:xfrm>
          <a:off x="939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年度は、補助費等以外において前年度を上回る数値となり、前年度と比べて</a:t>
          </a:r>
          <a:r>
            <a:rPr kumimoji="1" lang="en-US" altLang="ja-JP" sz="1300">
              <a:latin typeface="ＭＳ Ｐゴシック"/>
            </a:rPr>
            <a:t>3.3</a:t>
          </a:r>
          <a:r>
            <a:rPr kumimoji="1" lang="ja-JP" altLang="en-US" sz="1300">
              <a:latin typeface="ＭＳ Ｐゴシック"/>
            </a:rPr>
            <a:t>ポイントの増となった。今後も施策を充実させつつ、財政を圧迫しないような運営に努める。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138430</xdr:rowOff>
    </xdr:from>
    <xdr:to>
      <xdr:col>24</xdr:col>
      <xdr:colOff>31750</xdr:colOff>
      <xdr:row>77</xdr:row>
      <xdr:rowOff>92711</xdr:rowOff>
    </xdr:to>
    <xdr:cxnSp macro="">
      <xdr:nvCxnSpPr>
        <xdr:cNvPr id="428" name="直線コネクタ 427"/>
        <xdr:cNvCxnSpPr/>
      </xdr:nvCxnSpPr>
      <xdr:spPr>
        <a:xfrm>
          <a:off x="15671800" y="13168630"/>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76</xdr:row>
      <xdr:rowOff>138430</xdr:rowOff>
    </xdr:to>
    <xdr:cxnSp macro="">
      <xdr:nvCxnSpPr>
        <xdr:cNvPr id="431" name="直線コネクタ 430"/>
        <xdr:cNvCxnSpPr/>
      </xdr:nvCxnSpPr>
      <xdr:spPr>
        <a:xfrm>
          <a:off x="14782800" y="131114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19050</xdr:rowOff>
    </xdr:from>
    <xdr:to>
      <xdr:col>22</xdr:col>
      <xdr:colOff>615950</xdr:colOff>
      <xdr:row>75</xdr:row>
      <xdr:rowOff>120650</xdr:rowOff>
    </xdr:to>
    <xdr:sp macro="" textlink="">
      <xdr:nvSpPr>
        <xdr:cNvPr id="432" name="フローチャート : 判断 431"/>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33" name="テキスト ボックス 432"/>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8889</xdr:rowOff>
    </xdr:from>
    <xdr:to>
      <xdr:col>21</xdr:col>
      <xdr:colOff>361950</xdr:colOff>
      <xdr:row>76</xdr:row>
      <xdr:rowOff>81280</xdr:rowOff>
    </xdr:to>
    <xdr:cxnSp macro="">
      <xdr:nvCxnSpPr>
        <xdr:cNvPr id="434" name="直線コネクタ 433"/>
        <xdr:cNvCxnSpPr/>
      </xdr:nvCxnSpPr>
      <xdr:spPr>
        <a:xfrm>
          <a:off x="13893800" y="130390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134620</xdr:rowOff>
    </xdr:from>
    <xdr:to>
      <xdr:col>20</xdr:col>
      <xdr:colOff>158750</xdr:colOff>
      <xdr:row>76</xdr:row>
      <xdr:rowOff>8889</xdr:rowOff>
    </xdr:to>
    <xdr:cxnSp macro="">
      <xdr:nvCxnSpPr>
        <xdr:cNvPr id="437" name="直線コネクタ 436"/>
        <xdr:cNvCxnSpPr/>
      </xdr:nvCxnSpPr>
      <xdr:spPr>
        <a:xfrm>
          <a:off x="13004800" y="129933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47" name="円/楕円 446"/>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13988</xdr:rowOff>
    </xdr:from>
    <xdr:ext cx="762000" cy="259045"/>
    <xdr:sp macro="" textlink="">
      <xdr:nvSpPr>
        <xdr:cNvPr id="448"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87630</xdr:rowOff>
    </xdr:from>
    <xdr:to>
      <xdr:col>22</xdr:col>
      <xdr:colOff>615950</xdr:colOff>
      <xdr:row>77</xdr:row>
      <xdr:rowOff>17780</xdr:rowOff>
    </xdr:to>
    <xdr:sp macro="" textlink="">
      <xdr:nvSpPr>
        <xdr:cNvPr id="449" name="円/楕円 448"/>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2557</xdr:rowOff>
    </xdr:from>
    <xdr:ext cx="736600" cy="259045"/>
    <xdr:sp macro="" textlink="">
      <xdr:nvSpPr>
        <xdr:cNvPr id="450" name="テキスト ボックス 449"/>
        <xdr:cNvSpPr txBox="1"/>
      </xdr:nvSpPr>
      <xdr:spPr>
        <a:xfrm>
          <a:off x="15290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51" name="円/楕円 450"/>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116857</xdr:rowOff>
    </xdr:from>
    <xdr:ext cx="762000" cy="259045"/>
    <xdr:sp macro="" textlink="">
      <xdr:nvSpPr>
        <xdr:cNvPr id="452" name="テキスト ボックス 451"/>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129540</xdr:rowOff>
    </xdr:from>
    <xdr:to>
      <xdr:col>20</xdr:col>
      <xdr:colOff>209550</xdr:colOff>
      <xdr:row>76</xdr:row>
      <xdr:rowOff>59689</xdr:rowOff>
    </xdr:to>
    <xdr:sp macro="" textlink="">
      <xdr:nvSpPr>
        <xdr:cNvPr id="453" name="円/楕円 452"/>
        <xdr:cNvSpPr/>
      </xdr:nvSpPr>
      <xdr:spPr>
        <a:xfrm>
          <a:off x="13843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44466</xdr:rowOff>
    </xdr:from>
    <xdr:ext cx="762000" cy="259045"/>
    <xdr:sp macro="" textlink="">
      <xdr:nvSpPr>
        <xdr:cNvPr id="454" name="テキスト ボックス 453"/>
        <xdr:cNvSpPr txBox="1"/>
      </xdr:nvSpPr>
      <xdr:spPr>
        <a:xfrm>
          <a:off x="13512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83820</xdr:rowOff>
    </xdr:from>
    <xdr:to>
      <xdr:col>19</xdr:col>
      <xdr:colOff>6350</xdr:colOff>
      <xdr:row>76</xdr:row>
      <xdr:rowOff>13970</xdr:rowOff>
    </xdr:to>
    <xdr:sp macro="" textlink="">
      <xdr:nvSpPr>
        <xdr:cNvPr id="455" name="円/楕円 454"/>
        <xdr:cNvSpPr/>
      </xdr:nvSpPr>
      <xdr:spPr>
        <a:xfrm>
          <a:off x="12954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170197</xdr:rowOff>
    </xdr:from>
    <xdr:ext cx="762000" cy="259045"/>
    <xdr:sp macro="" textlink="">
      <xdr:nvSpPr>
        <xdr:cNvPr id="456" name="テキスト ボックス 455"/>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東京都稲城市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86614</xdr:rowOff>
    </xdr:from>
    <xdr:to>
      <xdr:col>4</xdr:col>
      <xdr:colOff>1117600</xdr:colOff>
      <xdr:row>17</xdr:row>
      <xdr:rowOff>106064</xdr:rowOff>
    </xdr:to>
    <xdr:cxnSp macro="">
      <xdr:nvCxnSpPr>
        <xdr:cNvPr id="50" name="直線コネクタ 49"/>
        <xdr:cNvCxnSpPr/>
      </xdr:nvCxnSpPr>
      <xdr:spPr bwMode="auto">
        <a:xfrm>
          <a:off x="5003800" y="3048889"/>
          <a:ext cx="6477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80004</xdr:rowOff>
    </xdr:from>
    <xdr:to>
      <xdr:col>4</xdr:col>
      <xdr:colOff>469900</xdr:colOff>
      <xdr:row>17</xdr:row>
      <xdr:rowOff>86614</xdr:rowOff>
    </xdr:to>
    <xdr:cxnSp macro="">
      <xdr:nvCxnSpPr>
        <xdr:cNvPr id="53" name="直線コネクタ 52"/>
        <xdr:cNvCxnSpPr/>
      </xdr:nvCxnSpPr>
      <xdr:spPr bwMode="auto">
        <a:xfrm>
          <a:off x="4305300" y="3042279"/>
          <a:ext cx="698500" cy="6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93288</xdr:rowOff>
    </xdr:from>
    <xdr:to>
      <xdr:col>4</xdr:col>
      <xdr:colOff>520700</xdr:colOff>
      <xdr:row>16</xdr:row>
      <xdr:rowOff>23438</xdr:rowOff>
    </xdr:to>
    <xdr:sp macro="" textlink="">
      <xdr:nvSpPr>
        <xdr:cNvPr id="54" name="フローチャート : 判断 53"/>
        <xdr:cNvSpPr/>
      </xdr:nvSpPr>
      <xdr:spPr bwMode="auto">
        <a:xfrm>
          <a:off x="4953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33615</xdr:rowOff>
    </xdr:from>
    <xdr:ext cx="736600" cy="259045"/>
    <xdr:sp macro="" textlink="">
      <xdr:nvSpPr>
        <xdr:cNvPr id="55" name="テキスト ボックス 54"/>
        <xdr:cNvSpPr txBox="1"/>
      </xdr:nvSpPr>
      <xdr:spPr>
        <a:xfrm>
          <a:off x="4622800" y="2481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80004</xdr:rowOff>
    </xdr:from>
    <xdr:to>
      <xdr:col>3</xdr:col>
      <xdr:colOff>904875</xdr:colOff>
      <xdr:row>17</xdr:row>
      <xdr:rowOff>112027</xdr:rowOff>
    </xdr:to>
    <xdr:cxnSp macro="">
      <xdr:nvCxnSpPr>
        <xdr:cNvPr id="56" name="直線コネクタ 55"/>
        <xdr:cNvCxnSpPr/>
      </xdr:nvCxnSpPr>
      <xdr:spPr bwMode="auto">
        <a:xfrm flipV="1">
          <a:off x="3606800" y="3042279"/>
          <a:ext cx="698500" cy="32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112027</xdr:rowOff>
    </xdr:from>
    <xdr:to>
      <xdr:col>3</xdr:col>
      <xdr:colOff>206375</xdr:colOff>
      <xdr:row>17</xdr:row>
      <xdr:rowOff>139802</xdr:rowOff>
    </xdr:to>
    <xdr:cxnSp macro="">
      <xdr:nvCxnSpPr>
        <xdr:cNvPr id="59" name="直線コネクタ 58"/>
        <xdr:cNvCxnSpPr/>
      </xdr:nvCxnSpPr>
      <xdr:spPr bwMode="auto">
        <a:xfrm flipV="1">
          <a:off x="2908300" y="3074302"/>
          <a:ext cx="698500" cy="2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55264</xdr:rowOff>
    </xdr:from>
    <xdr:to>
      <xdr:col>5</xdr:col>
      <xdr:colOff>34925</xdr:colOff>
      <xdr:row>17</xdr:row>
      <xdr:rowOff>156864</xdr:rowOff>
    </xdr:to>
    <xdr:sp macro="" textlink="">
      <xdr:nvSpPr>
        <xdr:cNvPr id="69" name="円/楕円 68"/>
        <xdr:cNvSpPr/>
      </xdr:nvSpPr>
      <xdr:spPr bwMode="auto">
        <a:xfrm>
          <a:off x="5600700" y="3017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27341</xdr:rowOff>
    </xdr:from>
    <xdr:ext cx="762000" cy="259045"/>
    <xdr:sp macro="" textlink="">
      <xdr:nvSpPr>
        <xdr:cNvPr id="70" name="人口1人当たり決算額の推移該当値テキスト130"/>
        <xdr:cNvSpPr txBox="1"/>
      </xdr:nvSpPr>
      <xdr:spPr>
        <a:xfrm>
          <a:off x="5740400" y="298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65,599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35814</xdr:rowOff>
    </xdr:from>
    <xdr:to>
      <xdr:col>4</xdr:col>
      <xdr:colOff>520700</xdr:colOff>
      <xdr:row>17</xdr:row>
      <xdr:rowOff>137414</xdr:rowOff>
    </xdr:to>
    <xdr:sp macro="" textlink="">
      <xdr:nvSpPr>
        <xdr:cNvPr id="71" name="円/楕円 70"/>
        <xdr:cNvSpPr/>
      </xdr:nvSpPr>
      <xdr:spPr bwMode="auto">
        <a:xfrm>
          <a:off x="4953000" y="299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122191</xdr:rowOff>
    </xdr:from>
    <xdr:ext cx="736600" cy="259045"/>
    <xdr:sp macro="" textlink="">
      <xdr:nvSpPr>
        <xdr:cNvPr id="72" name="テキスト ボックス 71"/>
        <xdr:cNvSpPr txBox="1"/>
      </xdr:nvSpPr>
      <xdr:spPr>
        <a:xfrm>
          <a:off x="4622800" y="308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66,620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29204</xdr:rowOff>
    </xdr:from>
    <xdr:to>
      <xdr:col>3</xdr:col>
      <xdr:colOff>955675</xdr:colOff>
      <xdr:row>17</xdr:row>
      <xdr:rowOff>130804</xdr:rowOff>
    </xdr:to>
    <xdr:sp macro="" textlink="">
      <xdr:nvSpPr>
        <xdr:cNvPr id="73" name="円/楕円 72"/>
        <xdr:cNvSpPr/>
      </xdr:nvSpPr>
      <xdr:spPr bwMode="auto">
        <a:xfrm>
          <a:off x="4254500" y="299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115581</xdr:rowOff>
    </xdr:from>
    <xdr:ext cx="762000" cy="259045"/>
    <xdr:sp macro="" textlink="">
      <xdr:nvSpPr>
        <xdr:cNvPr id="74" name="テキスト ボックス 73"/>
        <xdr:cNvSpPr txBox="1"/>
      </xdr:nvSpPr>
      <xdr:spPr>
        <a:xfrm>
          <a:off x="3924300" y="307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66,967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61227</xdr:rowOff>
    </xdr:from>
    <xdr:to>
      <xdr:col>3</xdr:col>
      <xdr:colOff>257175</xdr:colOff>
      <xdr:row>17</xdr:row>
      <xdr:rowOff>162827</xdr:rowOff>
    </xdr:to>
    <xdr:sp macro="" textlink="">
      <xdr:nvSpPr>
        <xdr:cNvPr id="75" name="円/楕円 74"/>
        <xdr:cNvSpPr/>
      </xdr:nvSpPr>
      <xdr:spPr bwMode="auto">
        <a:xfrm>
          <a:off x="3556000" y="3023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147604</xdr:rowOff>
    </xdr:from>
    <xdr:ext cx="762000" cy="259045"/>
    <xdr:sp macro="" textlink="">
      <xdr:nvSpPr>
        <xdr:cNvPr id="76" name="テキスト ボックス 75"/>
        <xdr:cNvSpPr txBox="1"/>
      </xdr:nvSpPr>
      <xdr:spPr>
        <a:xfrm>
          <a:off x="3225800" y="310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65,286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89002</xdr:rowOff>
    </xdr:from>
    <xdr:to>
      <xdr:col>2</xdr:col>
      <xdr:colOff>692150</xdr:colOff>
      <xdr:row>18</xdr:row>
      <xdr:rowOff>19152</xdr:rowOff>
    </xdr:to>
    <xdr:sp macro="" textlink="">
      <xdr:nvSpPr>
        <xdr:cNvPr id="77" name="円/楕円 76"/>
        <xdr:cNvSpPr/>
      </xdr:nvSpPr>
      <xdr:spPr bwMode="auto">
        <a:xfrm>
          <a:off x="2857500" y="3051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3929</xdr:rowOff>
    </xdr:from>
    <xdr:ext cx="762000" cy="259045"/>
    <xdr:sp macro="" textlink="">
      <xdr:nvSpPr>
        <xdr:cNvPr id="78" name="テキスト ボックス 77"/>
        <xdr:cNvSpPr txBox="1"/>
      </xdr:nvSpPr>
      <xdr:spPr>
        <a:xfrm>
          <a:off x="2527300" y="313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148907</xdr:rowOff>
    </xdr:from>
    <xdr:to>
      <xdr:col>4</xdr:col>
      <xdr:colOff>1117600</xdr:colOff>
      <xdr:row>37</xdr:row>
      <xdr:rowOff>18053</xdr:rowOff>
    </xdr:to>
    <xdr:cxnSp macro="">
      <xdr:nvCxnSpPr>
        <xdr:cNvPr id="111" name="直線コネクタ 110"/>
        <xdr:cNvCxnSpPr/>
      </xdr:nvCxnSpPr>
      <xdr:spPr bwMode="auto">
        <a:xfrm flipV="1">
          <a:off x="5003800" y="7102157"/>
          <a:ext cx="647700" cy="40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18053</xdr:rowOff>
    </xdr:from>
    <xdr:to>
      <xdr:col>4</xdr:col>
      <xdr:colOff>469900</xdr:colOff>
      <xdr:row>37</xdr:row>
      <xdr:rowOff>27045</xdr:rowOff>
    </xdr:to>
    <xdr:cxnSp macro="">
      <xdr:nvCxnSpPr>
        <xdr:cNvPr id="114" name="直線コネクタ 113"/>
        <xdr:cNvCxnSpPr/>
      </xdr:nvCxnSpPr>
      <xdr:spPr bwMode="auto">
        <a:xfrm flipV="1">
          <a:off x="4305300" y="7142753"/>
          <a:ext cx="698500" cy="8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146627</xdr:rowOff>
    </xdr:from>
    <xdr:to>
      <xdr:col>4</xdr:col>
      <xdr:colOff>520700</xdr:colOff>
      <xdr:row>35</xdr:row>
      <xdr:rowOff>248227</xdr:rowOff>
    </xdr:to>
    <xdr:sp macro="" textlink="">
      <xdr:nvSpPr>
        <xdr:cNvPr id="115" name="フローチャート : 判断 114"/>
        <xdr:cNvSpPr/>
      </xdr:nvSpPr>
      <xdr:spPr bwMode="auto">
        <a:xfrm>
          <a:off x="4953000" y="675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258404</xdr:rowOff>
    </xdr:from>
    <xdr:ext cx="736600" cy="259045"/>
    <xdr:sp macro="" textlink="">
      <xdr:nvSpPr>
        <xdr:cNvPr id="116" name="テキスト ボックス 115"/>
        <xdr:cNvSpPr txBox="1"/>
      </xdr:nvSpPr>
      <xdr:spPr>
        <a:xfrm>
          <a:off x="4622800" y="6525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116618</xdr:rowOff>
    </xdr:from>
    <xdr:to>
      <xdr:col>3</xdr:col>
      <xdr:colOff>904875</xdr:colOff>
      <xdr:row>37</xdr:row>
      <xdr:rowOff>27045</xdr:rowOff>
    </xdr:to>
    <xdr:cxnSp macro="">
      <xdr:nvCxnSpPr>
        <xdr:cNvPr id="117" name="直線コネクタ 116"/>
        <xdr:cNvCxnSpPr/>
      </xdr:nvCxnSpPr>
      <xdr:spPr bwMode="auto">
        <a:xfrm>
          <a:off x="3606800" y="7069868"/>
          <a:ext cx="698500" cy="81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116618</xdr:rowOff>
    </xdr:from>
    <xdr:to>
      <xdr:col>3</xdr:col>
      <xdr:colOff>206375</xdr:colOff>
      <xdr:row>36</xdr:row>
      <xdr:rowOff>169005</xdr:rowOff>
    </xdr:to>
    <xdr:cxnSp macro="">
      <xdr:nvCxnSpPr>
        <xdr:cNvPr id="120" name="直線コネクタ 119"/>
        <xdr:cNvCxnSpPr/>
      </xdr:nvCxnSpPr>
      <xdr:spPr bwMode="auto">
        <a:xfrm flipV="1">
          <a:off x="2908300" y="7069868"/>
          <a:ext cx="698500" cy="52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98107</xdr:rowOff>
    </xdr:from>
    <xdr:to>
      <xdr:col>5</xdr:col>
      <xdr:colOff>34925</xdr:colOff>
      <xdr:row>37</xdr:row>
      <xdr:rowOff>28257</xdr:rowOff>
    </xdr:to>
    <xdr:sp macro="" textlink="">
      <xdr:nvSpPr>
        <xdr:cNvPr id="130" name="円/楕円 129"/>
        <xdr:cNvSpPr/>
      </xdr:nvSpPr>
      <xdr:spPr bwMode="auto">
        <a:xfrm>
          <a:off x="5600700" y="7051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70184</xdr:rowOff>
    </xdr:from>
    <xdr:ext cx="762000" cy="259045"/>
    <xdr:sp macro="" textlink="">
      <xdr:nvSpPr>
        <xdr:cNvPr id="131" name="人口1人当たり決算額の推移該当値テキスト445"/>
        <xdr:cNvSpPr txBox="1"/>
      </xdr:nvSpPr>
      <xdr:spPr>
        <a:xfrm>
          <a:off x="5740400" y="702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3,850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138703</xdr:rowOff>
    </xdr:from>
    <xdr:to>
      <xdr:col>4</xdr:col>
      <xdr:colOff>520700</xdr:colOff>
      <xdr:row>37</xdr:row>
      <xdr:rowOff>68853</xdr:rowOff>
    </xdr:to>
    <xdr:sp macro="" textlink="">
      <xdr:nvSpPr>
        <xdr:cNvPr id="132" name="円/楕円 131"/>
        <xdr:cNvSpPr/>
      </xdr:nvSpPr>
      <xdr:spPr bwMode="auto">
        <a:xfrm>
          <a:off x="4953000" y="7091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53630</xdr:rowOff>
    </xdr:from>
    <xdr:ext cx="736600" cy="259045"/>
    <xdr:sp macro="" textlink="">
      <xdr:nvSpPr>
        <xdr:cNvPr id="133" name="テキスト ボックス 132"/>
        <xdr:cNvSpPr txBox="1"/>
      </xdr:nvSpPr>
      <xdr:spPr>
        <a:xfrm>
          <a:off x="4622800" y="717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147695</xdr:rowOff>
    </xdr:from>
    <xdr:to>
      <xdr:col>3</xdr:col>
      <xdr:colOff>955675</xdr:colOff>
      <xdr:row>37</xdr:row>
      <xdr:rowOff>77845</xdr:rowOff>
    </xdr:to>
    <xdr:sp macro="" textlink="">
      <xdr:nvSpPr>
        <xdr:cNvPr id="134" name="円/楕円 133"/>
        <xdr:cNvSpPr/>
      </xdr:nvSpPr>
      <xdr:spPr bwMode="auto">
        <a:xfrm>
          <a:off x="4254500" y="7100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62622</xdr:rowOff>
    </xdr:from>
    <xdr:ext cx="762000" cy="259045"/>
    <xdr:sp macro="" textlink="">
      <xdr:nvSpPr>
        <xdr:cNvPr id="135" name="テキスト ボックス 134"/>
        <xdr:cNvSpPr txBox="1"/>
      </xdr:nvSpPr>
      <xdr:spPr>
        <a:xfrm>
          <a:off x="3924300" y="7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65818</xdr:rowOff>
    </xdr:from>
    <xdr:to>
      <xdr:col>3</xdr:col>
      <xdr:colOff>257175</xdr:colOff>
      <xdr:row>36</xdr:row>
      <xdr:rowOff>167418</xdr:rowOff>
    </xdr:to>
    <xdr:sp macro="" textlink="">
      <xdr:nvSpPr>
        <xdr:cNvPr id="136" name="円/楕円 135"/>
        <xdr:cNvSpPr/>
      </xdr:nvSpPr>
      <xdr:spPr bwMode="auto">
        <a:xfrm>
          <a:off x="3556000" y="7019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152195</xdr:rowOff>
    </xdr:from>
    <xdr:ext cx="762000" cy="259045"/>
    <xdr:sp macro="" textlink="">
      <xdr:nvSpPr>
        <xdr:cNvPr id="137" name="テキスト ボックス 136"/>
        <xdr:cNvSpPr txBox="1"/>
      </xdr:nvSpPr>
      <xdr:spPr>
        <a:xfrm>
          <a:off x="3225800" y="710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118205</xdr:rowOff>
    </xdr:from>
    <xdr:to>
      <xdr:col>2</xdr:col>
      <xdr:colOff>692150</xdr:colOff>
      <xdr:row>37</xdr:row>
      <xdr:rowOff>48355</xdr:rowOff>
    </xdr:to>
    <xdr:sp macro="" textlink="">
      <xdr:nvSpPr>
        <xdr:cNvPr id="138" name="円/楕円 137"/>
        <xdr:cNvSpPr/>
      </xdr:nvSpPr>
      <xdr:spPr bwMode="auto">
        <a:xfrm>
          <a:off x="2857500" y="707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33132</xdr:rowOff>
    </xdr:from>
    <xdr:ext cx="762000" cy="259045"/>
    <xdr:sp macro="" textlink="">
      <xdr:nvSpPr>
        <xdr:cNvPr id="139" name="テキスト ボックス 138"/>
        <xdr:cNvSpPr txBox="1"/>
      </xdr:nvSpPr>
      <xdr:spPr>
        <a:xfrm>
          <a:off x="2527300" y="715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東京都稲城市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89,089
87,906
17.97
34,537,388
33,886,137
565,942
17,223,727
23,616,814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47.9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86528</xdr:rowOff>
    </xdr:from>
    <xdr:to>
      <xdr:col>6</xdr:col>
      <xdr:colOff>511175</xdr:colOff>
      <xdr:row>36</xdr:row>
      <xdr:rowOff>105044</xdr:rowOff>
    </xdr:to>
    <xdr:cxnSp macro="">
      <xdr:nvCxnSpPr>
        <xdr:cNvPr id="59" name="直線コネクタ 58"/>
        <xdr:cNvCxnSpPr/>
      </xdr:nvCxnSpPr>
      <xdr:spPr>
        <a:xfrm>
          <a:off x="3797300" y="6258728"/>
          <a:ext cx="8382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86528</xdr:rowOff>
    </xdr:from>
    <xdr:to>
      <xdr:col>5</xdr:col>
      <xdr:colOff>358775</xdr:colOff>
      <xdr:row>36</xdr:row>
      <xdr:rowOff>95763</xdr:rowOff>
    </xdr:to>
    <xdr:cxnSp macro="">
      <xdr:nvCxnSpPr>
        <xdr:cNvPr id="62" name="直線コネクタ 61"/>
        <xdr:cNvCxnSpPr/>
      </xdr:nvCxnSpPr>
      <xdr:spPr>
        <a:xfrm flipV="1">
          <a:off x="2908300" y="6258728"/>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36345</xdr:rowOff>
    </xdr:from>
    <xdr:to>
      <xdr:col>5</xdr:col>
      <xdr:colOff>409575</xdr:colOff>
      <xdr:row>34</xdr:row>
      <xdr:rowOff>137945</xdr:rowOff>
    </xdr:to>
    <xdr:sp macro="" textlink="">
      <xdr:nvSpPr>
        <xdr:cNvPr id="63" name="フローチャート : 判断 62"/>
        <xdr:cNvSpPr/>
      </xdr:nvSpPr>
      <xdr:spPr>
        <a:xfrm>
          <a:off x="3746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154472</xdr:rowOff>
    </xdr:from>
    <xdr:ext cx="534377" cy="259045"/>
    <xdr:sp macro="" textlink="">
      <xdr:nvSpPr>
        <xdr:cNvPr id="64" name="テキスト ボックス 63"/>
        <xdr:cNvSpPr txBox="1"/>
      </xdr:nvSpPr>
      <xdr:spPr>
        <a:xfrm>
          <a:off x="3530111" y="56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95763</xdr:rowOff>
    </xdr:from>
    <xdr:to>
      <xdr:col>4</xdr:col>
      <xdr:colOff>155575</xdr:colOff>
      <xdr:row>36</xdr:row>
      <xdr:rowOff>126601</xdr:rowOff>
    </xdr:to>
    <xdr:cxnSp macro="">
      <xdr:nvCxnSpPr>
        <xdr:cNvPr id="65" name="直線コネクタ 64"/>
        <xdr:cNvCxnSpPr/>
      </xdr:nvCxnSpPr>
      <xdr:spPr>
        <a:xfrm flipV="1">
          <a:off x="2019300" y="6267963"/>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126601</xdr:rowOff>
    </xdr:from>
    <xdr:to>
      <xdr:col>2</xdr:col>
      <xdr:colOff>638175</xdr:colOff>
      <xdr:row>36</xdr:row>
      <xdr:rowOff>136637</xdr:rowOff>
    </xdr:to>
    <xdr:cxnSp macro="">
      <xdr:nvCxnSpPr>
        <xdr:cNvPr id="68" name="直線コネクタ 67"/>
        <xdr:cNvCxnSpPr/>
      </xdr:nvCxnSpPr>
      <xdr:spPr>
        <a:xfrm flipV="1">
          <a:off x="1130300" y="6298801"/>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54244</xdr:rowOff>
    </xdr:from>
    <xdr:to>
      <xdr:col>6</xdr:col>
      <xdr:colOff>561975</xdr:colOff>
      <xdr:row>36</xdr:row>
      <xdr:rowOff>155844</xdr:rowOff>
    </xdr:to>
    <xdr:sp macro="" textlink="">
      <xdr:nvSpPr>
        <xdr:cNvPr id="78" name="円/楕円 77"/>
        <xdr:cNvSpPr/>
      </xdr:nvSpPr>
      <xdr:spPr>
        <a:xfrm>
          <a:off x="4584700" y="622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32671</xdr:rowOff>
    </xdr:from>
    <xdr:ext cx="534377" cy="259045"/>
    <xdr:sp macro="" textlink="">
      <xdr:nvSpPr>
        <xdr:cNvPr id="79" name="人件費該当値テキスト"/>
        <xdr:cNvSpPr txBox="1"/>
      </xdr:nvSpPr>
      <xdr:spPr>
        <a:xfrm>
          <a:off x="4686300" y="620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56,516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35728</xdr:rowOff>
    </xdr:from>
    <xdr:to>
      <xdr:col>5</xdr:col>
      <xdr:colOff>409575</xdr:colOff>
      <xdr:row>36</xdr:row>
      <xdr:rowOff>137328</xdr:rowOff>
    </xdr:to>
    <xdr:sp macro="" textlink="">
      <xdr:nvSpPr>
        <xdr:cNvPr id="80" name="円/楕円 79"/>
        <xdr:cNvSpPr/>
      </xdr:nvSpPr>
      <xdr:spPr>
        <a:xfrm>
          <a:off x="3746500" y="62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128455</xdr:rowOff>
    </xdr:from>
    <xdr:ext cx="534377" cy="259045"/>
    <xdr:sp macro="" textlink="">
      <xdr:nvSpPr>
        <xdr:cNvPr id="81" name="テキスト ボックス 80"/>
        <xdr:cNvSpPr txBox="1"/>
      </xdr:nvSpPr>
      <xdr:spPr>
        <a:xfrm>
          <a:off x="3530111" y="630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57,326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44963</xdr:rowOff>
    </xdr:from>
    <xdr:to>
      <xdr:col>4</xdr:col>
      <xdr:colOff>206375</xdr:colOff>
      <xdr:row>36</xdr:row>
      <xdr:rowOff>146563</xdr:rowOff>
    </xdr:to>
    <xdr:sp macro="" textlink="">
      <xdr:nvSpPr>
        <xdr:cNvPr id="82" name="円/楕円 81"/>
        <xdr:cNvSpPr/>
      </xdr:nvSpPr>
      <xdr:spPr>
        <a:xfrm>
          <a:off x="2857500" y="62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137690</xdr:rowOff>
    </xdr:from>
    <xdr:ext cx="534377" cy="259045"/>
    <xdr:sp macro="" textlink="">
      <xdr:nvSpPr>
        <xdr:cNvPr id="83" name="テキスト ボックス 82"/>
        <xdr:cNvSpPr txBox="1"/>
      </xdr:nvSpPr>
      <xdr:spPr>
        <a:xfrm>
          <a:off x="2641111" y="630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75801</xdr:rowOff>
    </xdr:from>
    <xdr:to>
      <xdr:col>3</xdr:col>
      <xdr:colOff>3175</xdr:colOff>
      <xdr:row>37</xdr:row>
      <xdr:rowOff>5951</xdr:rowOff>
    </xdr:to>
    <xdr:sp macro="" textlink="">
      <xdr:nvSpPr>
        <xdr:cNvPr id="84" name="円/楕円 83"/>
        <xdr:cNvSpPr/>
      </xdr:nvSpPr>
      <xdr:spPr>
        <a:xfrm>
          <a:off x="1968500" y="624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168528</xdr:rowOff>
    </xdr:from>
    <xdr:ext cx="534377" cy="259045"/>
    <xdr:sp macro="" textlink="">
      <xdr:nvSpPr>
        <xdr:cNvPr id="85" name="テキスト ボックス 84"/>
        <xdr:cNvSpPr txBox="1"/>
      </xdr:nvSpPr>
      <xdr:spPr>
        <a:xfrm>
          <a:off x="1752111" y="63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85837</xdr:rowOff>
    </xdr:from>
    <xdr:to>
      <xdr:col>1</xdr:col>
      <xdr:colOff>485775</xdr:colOff>
      <xdr:row>37</xdr:row>
      <xdr:rowOff>15987</xdr:rowOff>
    </xdr:to>
    <xdr:sp macro="" textlink="">
      <xdr:nvSpPr>
        <xdr:cNvPr id="86" name="円/楕円 85"/>
        <xdr:cNvSpPr/>
      </xdr:nvSpPr>
      <xdr:spPr>
        <a:xfrm>
          <a:off x="1079500" y="62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7114</xdr:rowOff>
    </xdr:from>
    <xdr:ext cx="534377" cy="259045"/>
    <xdr:sp macro="" textlink="">
      <xdr:nvSpPr>
        <xdr:cNvPr id="87" name="テキスト ボックス 86"/>
        <xdr:cNvSpPr txBox="1"/>
      </xdr:nvSpPr>
      <xdr:spPr>
        <a:xfrm>
          <a:off x="863111" y="635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28601</xdr:rowOff>
    </xdr:from>
    <xdr:to>
      <xdr:col>6</xdr:col>
      <xdr:colOff>511175</xdr:colOff>
      <xdr:row>54</xdr:row>
      <xdr:rowOff>54171</xdr:rowOff>
    </xdr:to>
    <xdr:cxnSp macro="">
      <xdr:nvCxnSpPr>
        <xdr:cNvPr id="119" name="直線コネクタ 118"/>
        <xdr:cNvCxnSpPr/>
      </xdr:nvCxnSpPr>
      <xdr:spPr>
        <a:xfrm>
          <a:off x="3797300" y="9286901"/>
          <a:ext cx="8382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7243</xdr:rowOff>
    </xdr:from>
    <xdr:to>
      <xdr:col>5</xdr:col>
      <xdr:colOff>358775</xdr:colOff>
      <xdr:row>54</xdr:row>
      <xdr:rowOff>28601</xdr:rowOff>
    </xdr:to>
    <xdr:cxnSp macro="">
      <xdr:nvCxnSpPr>
        <xdr:cNvPr id="122" name="直線コネクタ 121"/>
        <xdr:cNvCxnSpPr/>
      </xdr:nvCxnSpPr>
      <xdr:spPr>
        <a:xfrm>
          <a:off x="2908300" y="9265543"/>
          <a:ext cx="8890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51</xdr:row>
      <xdr:rowOff>16597</xdr:rowOff>
    </xdr:from>
    <xdr:to>
      <xdr:col>5</xdr:col>
      <xdr:colOff>409575</xdr:colOff>
      <xdr:row>51</xdr:row>
      <xdr:rowOff>118197</xdr:rowOff>
    </xdr:to>
    <xdr:sp macro="" textlink="">
      <xdr:nvSpPr>
        <xdr:cNvPr id="123" name="フローチャート : 判断 122"/>
        <xdr:cNvSpPr/>
      </xdr:nvSpPr>
      <xdr:spPr>
        <a:xfrm>
          <a:off x="3746500" y="876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49</xdr:row>
      <xdr:rowOff>134724</xdr:rowOff>
    </xdr:from>
    <xdr:ext cx="534377" cy="259045"/>
    <xdr:sp macro="" textlink="">
      <xdr:nvSpPr>
        <xdr:cNvPr id="124" name="テキスト ボックス 123"/>
        <xdr:cNvSpPr txBox="1"/>
      </xdr:nvSpPr>
      <xdr:spPr>
        <a:xfrm>
          <a:off x="3530111" y="85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7243</xdr:rowOff>
    </xdr:from>
    <xdr:to>
      <xdr:col>4</xdr:col>
      <xdr:colOff>155575</xdr:colOff>
      <xdr:row>55</xdr:row>
      <xdr:rowOff>35197</xdr:rowOff>
    </xdr:to>
    <xdr:cxnSp macro="">
      <xdr:nvCxnSpPr>
        <xdr:cNvPr id="125" name="直線コネクタ 124"/>
        <xdr:cNvCxnSpPr/>
      </xdr:nvCxnSpPr>
      <xdr:spPr>
        <a:xfrm flipV="1">
          <a:off x="2019300" y="9265543"/>
          <a:ext cx="889000" cy="19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117521</xdr:rowOff>
    </xdr:from>
    <xdr:ext cx="534377" cy="259045"/>
    <xdr:sp macro="" textlink="">
      <xdr:nvSpPr>
        <xdr:cNvPr id="127" name="テキスト ボックス 126"/>
        <xdr:cNvSpPr txBox="1"/>
      </xdr:nvSpPr>
      <xdr:spPr>
        <a:xfrm>
          <a:off x="2641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35197</xdr:rowOff>
    </xdr:from>
    <xdr:to>
      <xdr:col>2</xdr:col>
      <xdr:colOff>638175</xdr:colOff>
      <xdr:row>55</xdr:row>
      <xdr:rowOff>94633</xdr:rowOff>
    </xdr:to>
    <xdr:cxnSp macro="">
      <xdr:nvCxnSpPr>
        <xdr:cNvPr id="128" name="直線コネクタ 127"/>
        <xdr:cNvCxnSpPr/>
      </xdr:nvCxnSpPr>
      <xdr:spPr>
        <a:xfrm flipV="1">
          <a:off x="1130300" y="9464947"/>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3371</xdr:rowOff>
    </xdr:from>
    <xdr:to>
      <xdr:col>6</xdr:col>
      <xdr:colOff>561975</xdr:colOff>
      <xdr:row>54</xdr:row>
      <xdr:rowOff>104971</xdr:rowOff>
    </xdr:to>
    <xdr:sp macro="" textlink="">
      <xdr:nvSpPr>
        <xdr:cNvPr id="138" name="円/楕円 137"/>
        <xdr:cNvSpPr/>
      </xdr:nvSpPr>
      <xdr:spPr>
        <a:xfrm>
          <a:off x="4584700" y="92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26248</xdr:rowOff>
    </xdr:from>
    <xdr:ext cx="534377" cy="259045"/>
    <xdr:sp macro="" textlink="">
      <xdr:nvSpPr>
        <xdr:cNvPr id="139" name="物件費該当値テキスト"/>
        <xdr:cNvSpPr txBox="1"/>
      </xdr:nvSpPr>
      <xdr:spPr>
        <a:xfrm>
          <a:off x="4686300" y="911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57,619</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149251</xdr:rowOff>
    </xdr:from>
    <xdr:to>
      <xdr:col>5</xdr:col>
      <xdr:colOff>409575</xdr:colOff>
      <xdr:row>54</xdr:row>
      <xdr:rowOff>79401</xdr:rowOff>
    </xdr:to>
    <xdr:sp macro="" textlink="">
      <xdr:nvSpPr>
        <xdr:cNvPr id="140" name="円/楕円 139"/>
        <xdr:cNvSpPr/>
      </xdr:nvSpPr>
      <xdr:spPr>
        <a:xfrm>
          <a:off x="3746500" y="92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70528</xdr:rowOff>
    </xdr:from>
    <xdr:ext cx="534377" cy="259045"/>
    <xdr:sp macro="" textlink="">
      <xdr:nvSpPr>
        <xdr:cNvPr id="141" name="テキスト ボックス 140"/>
        <xdr:cNvSpPr txBox="1"/>
      </xdr:nvSpPr>
      <xdr:spPr>
        <a:xfrm>
          <a:off x="3530111" y="932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58,402</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127893</xdr:rowOff>
    </xdr:from>
    <xdr:to>
      <xdr:col>4</xdr:col>
      <xdr:colOff>206375</xdr:colOff>
      <xdr:row>54</xdr:row>
      <xdr:rowOff>58043</xdr:rowOff>
    </xdr:to>
    <xdr:sp macro="" textlink="">
      <xdr:nvSpPr>
        <xdr:cNvPr id="142" name="円/楕円 141"/>
        <xdr:cNvSpPr/>
      </xdr:nvSpPr>
      <xdr:spPr>
        <a:xfrm>
          <a:off x="2857500" y="921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74570</xdr:rowOff>
    </xdr:from>
    <xdr:ext cx="534377" cy="259045"/>
    <xdr:sp macro="" textlink="">
      <xdr:nvSpPr>
        <xdr:cNvPr id="143" name="テキスト ボックス 142"/>
        <xdr:cNvSpPr txBox="1"/>
      </xdr:nvSpPr>
      <xdr:spPr>
        <a:xfrm>
          <a:off x="2641111" y="89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155847</xdr:rowOff>
    </xdr:from>
    <xdr:to>
      <xdr:col>3</xdr:col>
      <xdr:colOff>3175</xdr:colOff>
      <xdr:row>55</xdr:row>
      <xdr:rowOff>85997</xdr:rowOff>
    </xdr:to>
    <xdr:sp macro="" textlink="">
      <xdr:nvSpPr>
        <xdr:cNvPr id="144" name="円/楕円 143"/>
        <xdr:cNvSpPr/>
      </xdr:nvSpPr>
      <xdr:spPr>
        <a:xfrm>
          <a:off x="1968500" y="94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77124</xdr:rowOff>
    </xdr:from>
    <xdr:ext cx="534377" cy="259045"/>
    <xdr:sp macro="" textlink="">
      <xdr:nvSpPr>
        <xdr:cNvPr id="145" name="テキスト ボックス 144"/>
        <xdr:cNvSpPr txBox="1"/>
      </xdr:nvSpPr>
      <xdr:spPr>
        <a:xfrm>
          <a:off x="1752111" y="950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43833</xdr:rowOff>
    </xdr:from>
    <xdr:to>
      <xdr:col>1</xdr:col>
      <xdr:colOff>485775</xdr:colOff>
      <xdr:row>55</xdr:row>
      <xdr:rowOff>145433</xdr:rowOff>
    </xdr:to>
    <xdr:sp macro="" textlink="">
      <xdr:nvSpPr>
        <xdr:cNvPr id="146" name="円/楕円 145"/>
        <xdr:cNvSpPr/>
      </xdr:nvSpPr>
      <xdr:spPr>
        <a:xfrm>
          <a:off x="1079500" y="94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136560</xdr:rowOff>
    </xdr:from>
    <xdr:ext cx="534377" cy="259045"/>
    <xdr:sp macro="" textlink="">
      <xdr:nvSpPr>
        <xdr:cNvPr id="147" name="テキスト ボックス 146"/>
        <xdr:cNvSpPr txBox="1"/>
      </xdr:nvSpPr>
      <xdr:spPr>
        <a:xfrm>
          <a:off x="863111" y="956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51575</xdr:rowOff>
    </xdr:from>
    <xdr:to>
      <xdr:col>6</xdr:col>
      <xdr:colOff>511175</xdr:colOff>
      <xdr:row>77</xdr:row>
      <xdr:rowOff>97580</xdr:rowOff>
    </xdr:to>
    <xdr:cxnSp macro="">
      <xdr:nvCxnSpPr>
        <xdr:cNvPr id="172" name="直線コネクタ 171"/>
        <xdr:cNvCxnSpPr/>
      </xdr:nvCxnSpPr>
      <xdr:spPr>
        <a:xfrm flipV="1">
          <a:off x="3797300" y="13253225"/>
          <a:ext cx="838200" cy="4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97580</xdr:rowOff>
    </xdr:from>
    <xdr:to>
      <xdr:col>5</xdr:col>
      <xdr:colOff>358775</xdr:colOff>
      <xdr:row>77</xdr:row>
      <xdr:rowOff>101124</xdr:rowOff>
    </xdr:to>
    <xdr:cxnSp macro="">
      <xdr:nvCxnSpPr>
        <xdr:cNvPr id="175" name="直線コネクタ 174"/>
        <xdr:cNvCxnSpPr/>
      </xdr:nvCxnSpPr>
      <xdr:spPr>
        <a:xfrm flipV="1">
          <a:off x="2908300" y="13299230"/>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168796</xdr:rowOff>
    </xdr:from>
    <xdr:to>
      <xdr:col>5</xdr:col>
      <xdr:colOff>409575</xdr:colOff>
      <xdr:row>76</xdr:row>
      <xdr:rowOff>98946</xdr:rowOff>
    </xdr:to>
    <xdr:sp macro="" textlink="">
      <xdr:nvSpPr>
        <xdr:cNvPr id="176" name="フローチャート : 判断 175"/>
        <xdr:cNvSpPr/>
      </xdr:nvSpPr>
      <xdr:spPr>
        <a:xfrm>
          <a:off x="3746500" y="130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115473</xdr:rowOff>
    </xdr:from>
    <xdr:ext cx="469744" cy="259045"/>
    <xdr:sp macro="" textlink="">
      <xdr:nvSpPr>
        <xdr:cNvPr id="177" name="テキスト ボックス 176"/>
        <xdr:cNvSpPr txBox="1"/>
      </xdr:nvSpPr>
      <xdr:spPr>
        <a:xfrm>
          <a:off x="3562427" y="128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100609</xdr:rowOff>
    </xdr:from>
    <xdr:to>
      <xdr:col>4</xdr:col>
      <xdr:colOff>155575</xdr:colOff>
      <xdr:row>77</xdr:row>
      <xdr:rowOff>101124</xdr:rowOff>
    </xdr:to>
    <xdr:cxnSp macro="">
      <xdr:nvCxnSpPr>
        <xdr:cNvPr id="178" name="直線コネクタ 177"/>
        <xdr:cNvCxnSpPr/>
      </xdr:nvCxnSpPr>
      <xdr:spPr>
        <a:xfrm>
          <a:off x="2019300" y="13302259"/>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68148</xdr:rowOff>
    </xdr:from>
    <xdr:to>
      <xdr:col>2</xdr:col>
      <xdr:colOff>638175</xdr:colOff>
      <xdr:row>77</xdr:row>
      <xdr:rowOff>100609</xdr:rowOff>
    </xdr:to>
    <xdr:cxnSp macro="">
      <xdr:nvCxnSpPr>
        <xdr:cNvPr id="181" name="直線コネクタ 180"/>
        <xdr:cNvCxnSpPr/>
      </xdr:nvCxnSpPr>
      <xdr:spPr>
        <a:xfrm>
          <a:off x="1130300" y="13269798"/>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775</xdr:rowOff>
    </xdr:from>
    <xdr:to>
      <xdr:col>6</xdr:col>
      <xdr:colOff>561975</xdr:colOff>
      <xdr:row>77</xdr:row>
      <xdr:rowOff>102375</xdr:rowOff>
    </xdr:to>
    <xdr:sp macro="" textlink="">
      <xdr:nvSpPr>
        <xdr:cNvPr id="191" name="円/楕円 190"/>
        <xdr:cNvSpPr/>
      </xdr:nvSpPr>
      <xdr:spPr>
        <a:xfrm>
          <a:off x="4584700" y="132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93445</xdr:rowOff>
    </xdr:from>
    <xdr:ext cx="469744" cy="259045"/>
    <xdr:sp macro="" textlink="">
      <xdr:nvSpPr>
        <xdr:cNvPr id="192" name="維持補修費該当値テキスト"/>
        <xdr:cNvSpPr txBox="1"/>
      </xdr:nvSpPr>
      <xdr:spPr>
        <a:xfrm>
          <a:off x="4686300" y="1312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46780</xdr:rowOff>
    </xdr:from>
    <xdr:to>
      <xdr:col>5</xdr:col>
      <xdr:colOff>409575</xdr:colOff>
      <xdr:row>77</xdr:row>
      <xdr:rowOff>148380</xdr:rowOff>
    </xdr:to>
    <xdr:sp macro="" textlink="">
      <xdr:nvSpPr>
        <xdr:cNvPr id="193" name="円/楕円 192"/>
        <xdr:cNvSpPr/>
      </xdr:nvSpPr>
      <xdr:spPr>
        <a:xfrm>
          <a:off x="3746500" y="132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139507</xdr:rowOff>
    </xdr:from>
    <xdr:ext cx="469744" cy="259045"/>
    <xdr:sp macro="" textlink="">
      <xdr:nvSpPr>
        <xdr:cNvPr id="194" name="テキスト ボックス 193"/>
        <xdr:cNvSpPr txBox="1"/>
      </xdr:nvSpPr>
      <xdr:spPr>
        <a:xfrm>
          <a:off x="3562427" y="1334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50324</xdr:rowOff>
    </xdr:from>
    <xdr:to>
      <xdr:col>4</xdr:col>
      <xdr:colOff>206375</xdr:colOff>
      <xdr:row>77</xdr:row>
      <xdr:rowOff>151924</xdr:rowOff>
    </xdr:to>
    <xdr:sp macro="" textlink="">
      <xdr:nvSpPr>
        <xdr:cNvPr id="195" name="円/楕円 194"/>
        <xdr:cNvSpPr/>
      </xdr:nvSpPr>
      <xdr:spPr>
        <a:xfrm>
          <a:off x="2857500" y="132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143051</xdr:rowOff>
    </xdr:from>
    <xdr:ext cx="469744" cy="259045"/>
    <xdr:sp macro="" textlink="">
      <xdr:nvSpPr>
        <xdr:cNvPr id="196" name="テキスト ボックス 195"/>
        <xdr:cNvSpPr txBox="1"/>
      </xdr:nvSpPr>
      <xdr:spPr>
        <a:xfrm>
          <a:off x="2673427" y="133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49809</xdr:rowOff>
    </xdr:from>
    <xdr:to>
      <xdr:col>3</xdr:col>
      <xdr:colOff>3175</xdr:colOff>
      <xdr:row>77</xdr:row>
      <xdr:rowOff>151409</xdr:rowOff>
    </xdr:to>
    <xdr:sp macro="" textlink="">
      <xdr:nvSpPr>
        <xdr:cNvPr id="197" name="円/楕円 196"/>
        <xdr:cNvSpPr/>
      </xdr:nvSpPr>
      <xdr:spPr>
        <a:xfrm>
          <a:off x="1968500" y="132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142536</xdr:rowOff>
    </xdr:from>
    <xdr:ext cx="469744" cy="259045"/>
    <xdr:sp macro="" textlink="">
      <xdr:nvSpPr>
        <xdr:cNvPr id="198" name="テキスト ボックス 197"/>
        <xdr:cNvSpPr txBox="1"/>
      </xdr:nvSpPr>
      <xdr:spPr>
        <a:xfrm>
          <a:off x="1784427" y="1334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17348</xdr:rowOff>
    </xdr:from>
    <xdr:to>
      <xdr:col>1</xdr:col>
      <xdr:colOff>485775</xdr:colOff>
      <xdr:row>77</xdr:row>
      <xdr:rowOff>118948</xdr:rowOff>
    </xdr:to>
    <xdr:sp macro="" textlink="">
      <xdr:nvSpPr>
        <xdr:cNvPr id="199" name="円/楕円 198"/>
        <xdr:cNvSpPr/>
      </xdr:nvSpPr>
      <xdr:spPr>
        <a:xfrm>
          <a:off x="1079500" y="132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110075</xdr:rowOff>
    </xdr:from>
    <xdr:ext cx="469744" cy="259045"/>
    <xdr:sp macro="" textlink="">
      <xdr:nvSpPr>
        <xdr:cNvPr id="200" name="テキスト ボックス 199"/>
        <xdr:cNvSpPr txBox="1"/>
      </xdr:nvSpPr>
      <xdr:spPr>
        <a:xfrm>
          <a:off x="895427" y="1331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64181</xdr:rowOff>
    </xdr:from>
    <xdr:to>
      <xdr:col>6</xdr:col>
      <xdr:colOff>511175</xdr:colOff>
      <xdr:row>93</xdr:row>
      <xdr:rowOff>124760</xdr:rowOff>
    </xdr:to>
    <xdr:cxnSp macro="">
      <xdr:nvCxnSpPr>
        <xdr:cNvPr id="232" name="直線コネクタ 231"/>
        <xdr:cNvCxnSpPr/>
      </xdr:nvCxnSpPr>
      <xdr:spPr>
        <a:xfrm flipV="1">
          <a:off x="3797300" y="16009031"/>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124760</xdr:rowOff>
    </xdr:from>
    <xdr:to>
      <xdr:col>5</xdr:col>
      <xdr:colOff>358775</xdr:colOff>
      <xdr:row>94</xdr:row>
      <xdr:rowOff>71397</xdr:rowOff>
    </xdr:to>
    <xdr:cxnSp macro="">
      <xdr:nvCxnSpPr>
        <xdr:cNvPr id="235" name="直線コネクタ 234"/>
        <xdr:cNvCxnSpPr/>
      </xdr:nvCxnSpPr>
      <xdr:spPr>
        <a:xfrm flipV="1">
          <a:off x="2908300" y="16069610"/>
          <a:ext cx="889000" cy="11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127305</xdr:rowOff>
    </xdr:from>
    <xdr:to>
      <xdr:col>5</xdr:col>
      <xdr:colOff>409575</xdr:colOff>
      <xdr:row>95</xdr:row>
      <xdr:rowOff>57455</xdr:rowOff>
    </xdr:to>
    <xdr:sp macro="" textlink="">
      <xdr:nvSpPr>
        <xdr:cNvPr id="236" name="フローチャート : 判断 235"/>
        <xdr:cNvSpPr/>
      </xdr:nvSpPr>
      <xdr:spPr>
        <a:xfrm>
          <a:off x="3746500" y="1624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48582</xdr:rowOff>
    </xdr:from>
    <xdr:ext cx="534377" cy="259045"/>
    <xdr:sp macro="" textlink="">
      <xdr:nvSpPr>
        <xdr:cNvPr id="237" name="テキスト ボックス 236"/>
        <xdr:cNvSpPr txBox="1"/>
      </xdr:nvSpPr>
      <xdr:spPr>
        <a:xfrm>
          <a:off x="3530111" y="1633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71397</xdr:rowOff>
    </xdr:from>
    <xdr:to>
      <xdr:col>4</xdr:col>
      <xdr:colOff>155575</xdr:colOff>
      <xdr:row>94</xdr:row>
      <xdr:rowOff>129527</xdr:rowOff>
    </xdr:to>
    <xdr:cxnSp macro="">
      <xdr:nvCxnSpPr>
        <xdr:cNvPr id="238" name="直線コネクタ 237"/>
        <xdr:cNvCxnSpPr/>
      </xdr:nvCxnSpPr>
      <xdr:spPr>
        <a:xfrm flipV="1">
          <a:off x="2019300" y="16187697"/>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129527</xdr:rowOff>
    </xdr:from>
    <xdr:to>
      <xdr:col>2</xdr:col>
      <xdr:colOff>638175</xdr:colOff>
      <xdr:row>95</xdr:row>
      <xdr:rowOff>14264</xdr:rowOff>
    </xdr:to>
    <xdr:cxnSp macro="">
      <xdr:nvCxnSpPr>
        <xdr:cNvPr id="241" name="直線コネクタ 240"/>
        <xdr:cNvCxnSpPr/>
      </xdr:nvCxnSpPr>
      <xdr:spPr>
        <a:xfrm flipV="1">
          <a:off x="1130300" y="16245827"/>
          <a:ext cx="889000" cy="5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13381</xdr:rowOff>
    </xdr:from>
    <xdr:to>
      <xdr:col>6</xdr:col>
      <xdr:colOff>561975</xdr:colOff>
      <xdr:row>93</xdr:row>
      <xdr:rowOff>114981</xdr:rowOff>
    </xdr:to>
    <xdr:sp macro="" textlink="">
      <xdr:nvSpPr>
        <xdr:cNvPr id="251" name="円/楕円 250"/>
        <xdr:cNvSpPr/>
      </xdr:nvSpPr>
      <xdr:spPr>
        <a:xfrm>
          <a:off x="4584700" y="159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36258</xdr:rowOff>
    </xdr:from>
    <xdr:ext cx="599010" cy="259045"/>
    <xdr:sp macro="" textlink="">
      <xdr:nvSpPr>
        <xdr:cNvPr id="252" name="扶助費該当値テキスト"/>
        <xdr:cNvSpPr txBox="1"/>
      </xdr:nvSpPr>
      <xdr:spPr>
        <a:xfrm>
          <a:off x="4686300" y="1580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105,125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73960</xdr:rowOff>
    </xdr:from>
    <xdr:to>
      <xdr:col>5</xdr:col>
      <xdr:colOff>409575</xdr:colOff>
      <xdr:row>94</xdr:row>
      <xdr:rowOff>4110</xdr:rowOff>
    </xdr:to>
    <xdr:sp macro="" textlink="">
      <xdr:nvSpPr>
        <xdr:cNvPr id="253" name="円/楕円 252"/>
        <xdr:cNvSpPr/>
      </xdr:nvSpPr>
      <xdr:spPr>
        <a:xfrm>
          <a:off x="3746500" y="160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20637</xdr:rowOff>
    </xdr:from>
    <xdr:ext cx="599010" cy="259045"/>
    <xdr:sp macro="" textlink="">
      <xdr:nvSpPr>
        <xdr:cNvPr id="254" name="テキスト ボックス 253"/>
        <xdr:cNvSpPr txBox="1"/>
      </xdr:nvSpPr>
      <xdr:spPr>
        <a:xfrm>
          <a:off x="3497794" y="1579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101,415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20597</xdr:rowOff>
    </xdr:from>
    <xdr:to>
      <xdr:col>4</xdr:col>
      <xdr:colOff>206375</xdr:colOff>
      <xdr:row>94</xdr:row>
      <xdr:rowOff>122197</xdr:rowOff>
    </xdr:to>
    <xdr:sp macro="" textlink="">
      <xdr:nvSpPr>
        <xdr:cNvPr id="255" name="円/楕円 254"/>
        <xdr:cNvSpPr/>
      </xdr:nvSpPr>
      <xdr:spPr>
        <a:xfrm>
          <a:off x="2857500" y="161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138724</xdr:rowOff>
    </xdr:from>
    <xdr:ext cx="534377" cy="259045"/>
    <xdr:sp macro="" textlink="">
      <xdr:nvSpPr>
        <xdr:cNvPr id="256" name="テキスト ボックス 255"/>
        <xdr:cNvSpPr txBox="1"/>
      </xdr:nvSpPr>
      <xdr:spPr>
        <a:xfrm>
          <a:off x="2641111" y="159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78727</xdr:rowOff>
    </xdr:from>
    <xdr:to>
      <xdr:col>3</xdr:col>
      <xdr:colOff>3175</xdr:colOff>
      <xdr:row>95</xdr:row>
      <xdr:rowOff>8877</xdr:rowOff>
    </xdr:to>
    <xdr:sp macro="" textlink="">
      <xdr:nvSpPr>
        <xdr:cNvPr id="257" name="円/楕円 256"/>
        <xdr:cNvSpPr/>
      </xdr:nvSpPr>
      <xdr:spPr>
        <a:xfrm>
          <a:off x="1968500" y="1619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25404</xdr:rowOff>
    </xdr:from>
    <xdr:ext cx="534377" cy="259045"/>
    <xdr:sp macro="" textlink="">
      <xdr:nvSpPr>
        <xdr:cNvPr id="258" name="テキスト ボックス 257"/>
        <xdr:cNvSpPr txBox="1"/>
      </xdr:nvSpPr>
      <xdr:spPr>
        <a:xfrm>
          <a:off x="1752111" y="1597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90,623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134914</xdr:rowOff>
    </xdr:from>
    <xdr:to>
      <xdr:col>1</xdr:col>
      <xdr:colOff>485775</xdr:colOff>
      <xdr:row>95</xdr:row>
      <xdr:rowOff>65064</xdr:rowOff>
    </xdr:to>
    <xdr:sp macro="" textlink="">
      <xdr:nvSpPr>
        <xdr:cNvPr id="259" name="円/楕円 258"/>
        <xdr:cNvSpPr/>
      </xdr:nvSpPr>
      <xdr:spPr>
        <a:xfrm>
          <a:off x="1079500" y="1625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81591</xdr:rowOff>
    </xdr:from>
    <xdr:ext cx="534377" cy="259045"/>
    <xdr:sp macro="" textlink="">
      <xdr:nvSpPr>
        <xdr:cNvPr id="260" name="テキスト ボックス 259"/>
        <xdr:cNvSpPr txBox="1"/>
      </xdr:nvSpPr>
      <xdr:spPr>
        <a:xfrm>
          <a:off x="863111" y="1602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122504</xdr:rowOff>
    </xdr:from>
    <xdr:to>
      <xdr:col>15</xdr:col>
      <xdr:colOff>180975</xdr:colOff>
      <xdr:row>37</xdr:row>
      <xdr:rowOff>711</xdr:rowOff>
    </xdr:to>
    <xdr:cxnSp macro="">
      <xdr:nvCxnSpPr>
        <xdr:cNvPr id="289" name="直線コネクタ 288"/>
        <xdr:cNvCxnSpPr/>
      </xdr:nvCxnSpPr>
      <xdr:spPr>
        <a:xfrm>
          <a:off x="9639300" y="6294704"/>
          <a:ext cx="8382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122504</xdr:rowOff>
    </xdr:from>
    <xdr:to>
      <xdr:col>14</xdr:col>
      <xdr:colOff>28575</xdr:colOff>
      <xdr:row>36</xdr:row>
      <xdr:rowOff>137376</xdr:rowOff>
    </xdr:to>
    <xdr:cxnSp macro="">
      <xdr:nvCxnSpPr>
        <xdr:cNvPr id="292" name="直線コネクタ 291"/>
        <xdr:cNvCxnSpPr/>
      </xdr:nvCxnSpPr>
      <xdr:spPr>
        <a:xfrm flipV="1">
          <a:off x="8750300" y="6294704"/>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3" name="フローチャート : 判断 292"/>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294" name="テキスト ボックス 293"/>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137376</xdr:rowOff>
    </xdr:from>
    <xdr:to>
      <xdr:col>12</xdr:col>
      <xdr:colOff>511175</xdr:colOff>
      <xdr:row>36</xdr:row>
      <xdr:rowOff>166522</xdr:rowOff>
    </xdr:to>
    <xdr:cxnSp macro="">
      <xdr:nvCxnSpPr>
        <xdr:cNvPr id="295" name="直線コネクタ 294"/>
        <xdr:cNvCxnSpPr/>
      </xdr:nvCxnSpPr>
      <xdr:spPr>
        <a:xfrm flipV="1">
          <a:off x="7861300" y="6309576"/>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166522</xdr:rowOff>
    </xdr:from>
    <xdr:to>
      <xdr:col>11</xdr:col>
      <xdr:colOff>307975</xdr:colOff>
      <xdr:row>36</xdr:row>
      <xdr:rowOff>166916</xdr:rowOff>
    </xdr:to>
    <xdr:cxnSp macro="">
      <xdr:nvCxnSpPr>
        <xdr:cNvPr id="298" name="直線コネクタ 297"/>
        <xdr:cNvCxnSpPr/>
      </xdr:nvCxnSpPr>
      <xdr:spPr>
        <a:xfrm flipV="1">
          <a:off x="6972300" y="6338722"/>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121361</xdr:rowOff>
    </xdr:from>
    <xdr:to>
      <xdr:col>15</xdr:col>
      <xdr:colOff>231775</xdr:colOff>
      <xdr:row>37</xdr:row>
      <xdr:rowOff>51511</xdr:rowOff>
    </xdr:to>
    <xdr:sp macro="" textlink="">
      <xdr:nvSpPr>
        <xdr:cNvPr id="308" name="円/楕円 307"/>
        <xdr:cNvSpPr/>
      </xdr:nvSpPr>
      <xdr:spPr>
        <a:xfrm>
          <a:off x="10426700" y="62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99788</xdr:rowOff>
    </xdr:from>
    <xdr:ext cx="534377" cy="259045"/>
    <xdr:sp macro="" textlink="">
      <xdr:nvSpPr>
        <xdr:cNvPr id="309" name="補助費等該当値テキスト"/>
        <xdr:cNvSpPr txBox="1"/>
      </xdr:nvSpPr>
      <xdr:spPr>
        <a:xfrm>
          <a:off x="10528300" y="62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30,444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71704</xdr:rowOff>
    </xdr:from>
    <xdr:to>
      <xdr:col>14</xdr:col>
      <xdr:colOff>79375</xdr:colOff>
      <xdr:row>37</xdr:row>
      <xdr:rowOff>1854</xdr:rowOff>
    </xdr:to>
    <xdr:sp macro="" textlink="">
      <xdr:nvSpPr>
        <xdr:cNvPr id="310" name="円/楕円 309"/>
        <xdr:cNvSpPr/>
      </xdr:nvSpPr>
      <xdr:spPr>
        <a:xfrm>
          <a:off x="9588500" y="62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164431</xdr:rowOff>
    </xdr:from>
    <xdr:ext cx="534377" cy="259045"/>
    <xdr:sp macro="" textlink="">
      <xdr:nvSpPr>
        <xdr:cNvPr id="311" name="テキスト ボックス 310"/>
        <xdr:cNvSpPr txBox="1"/>
      </xdr:nvSpPr>
      <xdr:spPr>
        <a:xfrm>
          <a:off x="9372111" y="633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86576</xdr:rowOff>
    </xdr:from>
    <xdr:to>
      <xdr:col>12</xdr:col>
      <xdr:colOff>561975</xdr:colOff>
      <xdr:row>37</xdr:row>
      <xdr:rowOff>16726</xdr:rowOff>
    </xdr:to>
    <xdr:sp macro="" textlink="">
      <xdr:nvSpPr>
        <xdr:cNvPr id="312" name="円/楕円 311"/>
        <xdr:cNvSpPr/>
      </xdr:nvSpPr>
      <xdr:spPr>
        <a:xfrm>
          <a:off x="8699500" y="62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7853</xdr:rowOff>
    </xdr:from>
    <xdr:ext cx="534377" cy="259045"/>
    <xdr:sp macro="" textlink="">
      <xdr:nvSpPr>
        <xdr:cNvPr id="313" name="テキスト ボックス 312"/>
        <xdr:cNvSpPr txBox="1"/>
      </xdr:nvSpPr>
      <xdr:spPr>
        <a:xfrm>
          <a:off x="8483111" y="635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115722</xdr:rowOff>
    </xdr:from>
    <xdr:to>
      <xdr:col>11</xdr:col>
      <xdr:colOff>358775</xdr:colOff>
      <xdr:row>37</xdr:row>
      <xdr:rowOff>45872</xdr:rowOff>
    </xdr:to>
    <xdr:sp macro="" textlink="">
      <xdr:nvSpPr>
        <xdr:cNvPr id="314" name="円/楕円 313"/>
        <xdr:cNvSpPr/>
      </xdr:nvSpPr>
      <xdr:spPr>
        <a:xfrm>
          <a:off x="7810500" y="62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36999</xdr:rowOff>
    </xdr:from>
    <xdr:ext cx="534377" cy="259045"/>
    <xdr:sp macro="" textlink="">
      <xdr:nvSpPr>
        <xdr:cNvPr id="315" name="テキスト ボックス 314"/>
        <xdr:cNvSpPr txBox="1"/>
      </xdr:nvSpPr>
      <xdr:spPr>
        <a:xfrm>
          <a:off x="7594111" y="63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116116</xdr:rowOff>
    </xdr:from>
    <xdr:to>
      <xdr:col>10</xdr:col>
      <xdr:colOff>155575</xdr:colOff>
      <xdr:row>37</xdr:row>
      <xdr:rowOff>46266</xdr:rowOff>
    </xdr:to>
    <xdr:sp macro="" textlink="">
      <xdr:nvSpPr>
        <xdr:cNvPr id="316" name="円/楕円 315"/>
        <xdr:cNvSpPr/>
      </xdr:nvSpPr>
      <xdr:spPr>
        <a:xfrm>
          <a:off x="6921500" y="62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37393</xdr:rowOff>
    </xdr:from>
    <xdr:ext cx="534377" cy="259045"/>
    <xdr:sp macro="" textlink="">
      <xdr:nvSpPr>
        <xdr:cNvPr id="317" name="テキスト ボックス 316"/>
        <xdr:cNvSpPr txBox="1"/>
      </xdr:nvSpPr>
      <xdr:spPr>
        <a:xfrm>
          <a:off x="6705111" y="63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80596</xdr:rowOff>
    </xdr:from>
    <xdr:to>
      <xdr:col>15</xdr:col>
      <xdr:colOff>180975</xdr:colOff>
      <xdr:row>57</xdr:row>
      <xdr:rowOff>107186</xdr:rowOff>
    </xdr:to>
    <xdr:cxnSp macro="">
      <xdr:nvCxnSpPr>
        <xdr:cNvPr id="346" name="直線コネクタ 345"/>
        <xdr:cNvCxnSpPr/>
      </xdr:nvCxnSpPr>
      <xdr:spPr>
        <a:xfrm>
          <a:off x="9639300" y="9853246"/>
          <a:ext cx="838200" cy="2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100323</xdr:rowOff>
    </xdr:from>
    <xdr:to>
      <xdr:col>14</xdr:col>
      <xdr:colOff>28575</xdr:colOff>
      <xdr:row>57</xdr:row>
      <xdr:rowOff>80596</xdr:rowOff>
    </xdr:to>
    <xdr:cxnSp macro="">
      <xdr:nvCxnSpPr>
        <xdr:cNvPr id="349" name="直線コネクタ 348"/>
        <xdr:cNvCxnSpPr/>
      </xdr:nvCxnSpPr>
      <xdr:spPr>
        <a:xfrm>
          <a:off x="8750300" y="9701523"/>
          <a:ext cx="889000" cy="15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156539</xdr:rowOff>
    </xdr:from>
    <xdr:to>
      <xdr:col>14</xdr:col>
      <xdr:colOff>79375</xdr:colOff>
      <xdr:row>57</xdr:row>
      <xdr:rowOff>86689</xdr:rowOff>
    </xdr:to>
    <xdr:sp macro="" textlink="">
      <xdr:nvSpPr>
        <xdr:cNvPr id="350" name="フローチャート : 判断 349"/>
        <xdr:cNvSpPr/>
      </xdr:nvSpPr>
      <xdr:spPr>
        <a:xfrm>
          <a:off x="9588500" y="975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103216</xdr:rowOff>
    </xdr:from>
    <xdr:ext cx="534377" cy="259045"/>
    <xdr:sp macro="" textlink="">
      <xdr:nvSpPr>
        <xdr:cNvPr id="351" name="テキスト ボックス 350"/>
        <xdr:cNvSpPr txBox="1"/>
      </xdr:nvSpPr>
      <xdr:spPr>
        <a:xfrm>
          <a:off x="9372111" y="95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100323</xdr:rowOff>
    </xdr:from>
    <xdr:to>
      <xdr:col>12</xdr:col>
      <xdr:colOff>511175</xdr:colOff>
      <xdr:row>57</xdr:row>
      <xdr:rowOff>127036</xdr:rowOff>
    </xdr:to>
    <xdr:cxnSp macro="">
      <xdr:nvCxnSpPr>
        <xdr:cNvPr id="352" name="直線コネクタ 351"/>
        <xdr:cNvCxnSpPr/>
      </xdr:nvCxnSpPr>
      <xdr:spPr>
        <a:xfrm flipV="1">
          <a:off x="7861300" y="9701523"/>
          <a:ext cx="889000" cy="19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5395</xdr:rowOff>
    </xdr:from>
    <xdr:ext cx="534377" cy="259045"/>
    <xdr:sp macro="" textlink="">
      <xdr:nvSpPr>
        <xdr:cNvPr id="354" name="テキスト ボックス 353"/>
        <xdr:cNvSpPr txBox="1"/>
      </xdr:nvSpPr>
      <xdr:spPr>
        <a:xfrm>
          <a:off x="8483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146257</xdr:rowOff>
    </xdr:from>
    <xdr:to>
      <xdr:col>11</xdr:col>
      <xdr:colOff>307975</xdr:colOff>
      <xdr:row>57</xdr:row>
      <xdr:rowOff>127036</xdr:rowOff>
    </xdr:to>
    <xdr:cxnSp macro="">
      <xdr:nvCxnSpPr>
        <xdr:cNvPr id="355" name="直線コネクタ 354"/>
        <xdr:cNvCxnSpPr/>
      </xdr:nvCxnSpPr>
      <xdr:spPr>
        <a:xfrm>
          <a:off x="6972300" y="9747457"/>
          <a:ext cx="889000" cy="15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14154</xdr:rowOff>
    </xdr:from>
    <xdr:ext cx="534377" cy="259045"/>
    <xdr:sp macro="" textlink="">
      <xdr:nvSpPr>
        <xdr:cNvPr id="357" name="テキスト ボックス 356"/>
        <xdr:cNvSpPr txBox="1"/>
      </xdr:nvSpPr>
      <xdr:spPr>
        <a:xfrm>
          <a:off x="7594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56386</xdr:rowOff>
    </xdr:from>
    <xdr:to>
      <xdr:col>15</xdr:col>
      <xdr:colOff>231775</xdr:colOff>
      <xdr:row>57</xdr:row>
      <xdr:rowOff>157986</xdr:rowOff>
    </xdr:to>
    <xdr:sp macro="" textlink="">
      <xdr:nvSpPr>
        <xdr:cNvPr id="365" name="円/楕円 364"/>
        <xdr:cNvSpPr/>
      </xdr:nvSpPr>
      <xdr:spPr>
        <a:xfrm>
          <a:off x="10426700" y="98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79263</xdr:rowOff>
    </xdr:from>
    <xdr:ext cx="534377" cy="259045"/>
    <xdr:sp macro="" textlink="">
      <xdr:nvSpPr>
        <xdr:cNvPr id="366" name="普通建設事業費該当値テキスト"/>
        <xdr:cNvSpPr txBox="1"/>
      </xdr:nvSpPr>
      <xdr:spPr>
        <a:xfrm>
          <a:off x="10528300" y="96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29796</xdr:rowOff>
    </xdr:from>
    <xdr:to>
      <xdr:col>14</xdr:col>
      <xdr:colOff>79375</xdr:colOff>
      <xdr:row>57</xdr:row>
      <xdr:rowOff>131396</xdr:rowOff>
    </xdr:to>
    <xdr:sp macro="" textlink="">
      <xdr:nvSpPr>
        <xdr:cNvPr id="367" name="円/楕円 366"/>
        <xdr:cNvSpPr/>
      </xdr:nvSpPr>
      <xdr:spPr>
        <a:xfrm>
          <a:off x="9588500" y="98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122523</xdr:rowOff>
    </xdr:from>
    <xdr:ext cx="534377" cy="259045"/>
    <xdr:sp macro="" textlink="">
      <xdr:nvSpPr>
        <xdr:cNvPr id="368" name="テキスト ボックス 367"/>
        <xdr:cNvSpPr txBox="1"/>
      </xdr:nvSpPr>
      <xdr:spPr>
        <a:xfrm>
          <a:off x="9372111" y="989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49523</xdr:rowOff>
    </xdr:from>
    <xdr:to>
      <xdr:col>12</xdr:col>
      <xdr:colOff>561975</xdr:colOff>
      <xdr:row>56</xdr:row>
      <xdr:rowOff>151123</xdr:rowOff>
    </xdr:to>
    <xdr:sp macro="" textlink="">
      <xdr:nvSpPr>
        <xdr:cNvPr id="369" name="円/楕円 368"/>
        <xdr:cNvSpPr/>
      </xdr:nvSpPr>
      <xdr:spPr>
        <a:xfrm>
          <a:off x="8699500" y="96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167650</xdr:rowOff>
    </xdr:from>
    <xdr:ext cx="599010" cy="259045"/>
    <xdr:sp macro="" textlink="">
      <xdr:nvSpPr>
        <xdr:cNvPr id="370" name="テキスト ボックス 369"/>
        <xdr:cNvSpPr txBox="1"/>
      </xdr:nvSpPr>
      <xdr:spPr>
        <a:xfrm>
          <a:off x="8450794" y="942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120,335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76236</xdr:rowOff>
    </xdr:from>
    <xdr:to>
      <xdr:col>11</xdr:col>
      <xdr:colOff>358775</xdr:colOff>
      <xdr:row>58</xdr:row>
      <xdr:rowOff>6386</xdr:rowOff>
    </xdr:to>
    <xdr:sp macro="" textlink="">
      <xdr:nvSpPr>
        <xdr:cNvPr id="371" name="円/楕円 370"/>
        <xdr:cNvSpPr/>
      </xdr:nvSpPr>
      <xdr:spPr>
        <a:xfrm>
          <a:off x="7810500" y="984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22913</xdr:rowOff>
    </xdr:from>
    <xdr:ext cx="534377" cy="259045"/>
    <xdr:sp macro="" textlink="">
      <xdr:nvSpPr>
        <xdr:cNvPr id="372" name="テキスト ボックス 371"/>
        <xdr:cNvSpPr txBox="1"/>
      </xdr:nvSpPr>
      <xdr:spPr>
        <a:xfrm>
          <a:off x="7594111" y="962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68,324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95457</xdr:rowOff>
    </xdr:from>
    <xdr:to>
      <xdr:col>10</xdr:col>
      <xdr:colOff>155575</xdr:colOff>
      <xdr:row>57</xdr:row>
      <xdr:rowOff>25607</xdr:rowOff>
    </xdr:to>
    <xdr:sp macro="" textlink="">
      <xdr:nvSpPr>
        <xdr:cNvPr id="373" name="円/楕円 372"/>
        <xdr:cNvSpPr/>
      </xdr:nvSpPr>
      <xdr:spPr>
        <a:xfrm>
          <a:off x="6921500" y="969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42134</xdr:rowOff>
    </xdr:from>
    <xdr:ext cx="599010" cy="259045"/>
    <xdr:sp macro="" textlink="">
      <xdr:nvSpPr>
        <xdr:cNvPr id="374" name="テキスト ボックス 373"/>
        <xdr:cNvSpPr txBox="1"/>
      </xdr:nvSpPr>
      <xdr:spPr>
        <a:xfrm>
          <a:off x="6672794" y="947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139083</xdr:rowOff>
    </xdr:from>
    <xdr:to>
      <xdr:col>15</xdr:col>
      <xdr:colOff>180975</xdr:colOff>
      <xdr:row>78</xdr:row>
      <xdr:rowOff>25400</xdr:rowOff>
    </xdr:to>
    <xdr:cxnSp macro="">
      <xdr:nvCxnSpPr>
        <xdr:cNvPr id="399" name="直線コネクタ 398"/>
        <xdr:cNvCxnSpPr/>
      </xdr:nvCxnSpPr>
      <xdr:spPr>
        <a:xfrm flipV="1">
          <a:off x="9639300" y="13340733"/>
          <a:ext cx="838200" cy="5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25400</xdr:rowOff>
    </xdr:from>
    <xdr:to>
      <xdr:col>14</xdr:col>
      <xdr:colOff>28575</xdr:colOff>
      <xdr:row>78</xdr:row>
      <xdr:rowOff>25400</xdr:rowOff>
    </xdr:to>
    <xdr:cxnSp macro="">
      <xdr:nvCxnSpPr>
        <xdr:cNvPr id="402" name="直線コネクタ 401"/>
        <xdr:cNvCxnSpPr/>
      </xdr:nvCxnSpPr>
      <xdr:spPr>
        <a:xfrm>
          <a:off x="8750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51078</xdr:rowOff>
    </xdr:from>
    <xdr:to>
      <xdr:col>14</xdr:col>
      <xdr:colOff>79375</xdr:colOff>
      <xdr:row>76</xdr:row>
      <xdr:rowOff>152678</xdr:rowOff>
    </xdr:to>
    <xdr:sp macro="" textlink="">
      <xdr:nvSpPr>
        <xdr:cNvPr id="403" name="フローチャート : 判断 402"/>
        <xdr:cNvSpPr/>
      </xdr:nvSpPr>
      <xdr:spPr>
        <a:xfrm>
          <a:off x="9588500" y="1308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169205</xdr:rowOff>
    </xdr:from>
    <xdr:ext cx="534377" cy="259045"/>
    <xdr:sp macro="" textlink="">
      <xdr:nvSpPr>
        <xdr:cNvPr id="404" name="テキスト ボックス 403"/>
        <xdr:cNvSpPr txBox="1"/>
      </xdr:nvSpPr>
      <xdr:spPr>
        <a:xfrm>
          <a:off x="9372111" y="128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88283</xdr:rowOff>
    </xdr:from>
    <xdr:to>
      <xdr:col>15</xdr:col>
      <xdr:colOff>231775</xdr:colOff>
      <xdr:row>78</xdr:row>
      <xdr:rowOff>18433</xdr:rowOff>
    </xdr:to>
    <xdr:sp macro="" textlink="">
      <xdr:nvSpPr>
        <xdr:cNvPr id="412" name="円/楕円 411"/>
        <xdr:cNvSpPr/>
      </xdr:nvSpPr>
      <xdr:spPr>
        <a:xfrm>
          <a:off x="10426700" y="132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534377" cy="259045"/>
    <xdr:sp macro="" textlink="">
      <xdr:nvSpPr>
        <xdr:cNvPr id="413" name="普通建設事業費 （ うち新規整備　）該当値テキスト"/>
        <xdr:cNvSpPr txBox="1"/>
      </xdr:nvSpPr>
      <xdr:spPr>
        <a:xfrm>
          <a:off x="10528300" y="132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146050</xdr:rowOff>
    </xdr:from>
    <xdr:to>
      <xdr:col>14</xdr:col>
      <xdr:colOff>79375</xdr:colOff>
      <xdr:row>78</xdr:row>
      <xdr:rowOff>76200</xdr:rowOff>
    </xdr:to>
    <xdr:sp macro="" textlink="">
      <xdr:nvSpPr>
        <xdr:cNvPr id="414" name="円/楕円 413"/>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78</xdr:row>
      <xdr:rowOff>67327</xdr:rowOff>
    </xdr:from>
    <xdr:ext cx="249299" cy="259045"/>
    <xdr:sp macro="" textlink="">
      <xdr:nvSpPr>
        <xdr:cNvPr id="415" name="テキスト ボックス 414"/>
        <xdr:cNvSpPr txBox="1"/>
      </xdr:nvSpPr>
      <xdr:spPr>
        <a:xfrm>
          <a:off x="9514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146050</xdr:rowOff>
    </xdr:from>
    <xdr:to>
      <xdr:col>12</xdr:col>
      <xdr:colOff>561975</xdr:colOff>
      <xdr:row>78</xdr:row>
      <xdr:rowOff>76200</xdr:rowOff>
    </xdr:to>
    <xdr:sp macro="" textlink="">
      <xdr:nvSpPr>
        <xdr:cNvPr id="416" name="円/楕円 415"/>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78</xdr:row>
      <xdr:rowOff>67327</xdr:rowOff>
    </xdr:from>
    <xdr:ext cx="249299" cy="259045"/>
    <xdr:sp macro="" textlink="">
      <xdr:nvSpPr>
        <xdr:cNvPr id="417" name="テキスト ボックス 416"/>
        <xdr:cNvSpPr txBox="1"/>
      </xdr:nvSpPr>
      <xdr:spPr>
        <a:xfrm>
          <a:off x="8625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7" name="テキスト ボックス 43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120586</xdr:rowOff>
    </xdr:from>
    <xdr:to>
      <xdr:col>15</xdr:col>
      <xdr:colOff>180340</xdr:colOff>
      <xdr:row>99</xdr:row>
      <xdr:rowOff>38100</xdr:rowOff>
    </xdr:to>
    <xdr:cxnSp macro="">
      <xdr:nvCxnSpPr>
        <xdr:cNvPr id="441" name="直線コネクタ 440"/>
        <xdr:cNvCxnSpPr/>
      </xdr:nvCxnSpPr>
      <xdr:spPr>
        <a:xfrm flipV="1">
          <a:off x="10475595" y="16065436"/>
          <a:ext cx="1270" cy="9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41927</xdr:rowOff>
    </xdr:from>
    <xdr:ext cx="378565" cy="259045"/>
    <xdr:sp macro="" textlink="">
      <xdr:nvSpPr>
        <xdr:cNvPr id="442" name="普通建設事業費 （ うち更新整備　）最小値テキスト"/>
        <xdr:cNvSpPr txBox="1"/>
      </xdr:nvSpPr>
      <xdr:spPr>
        <a:xfrm>
          <a:off x="10528300" y="1701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38100</xdr:rowOff>
    </xdr:from>
    <xdr:to>
      <xdr:col>15</xdr:col>
      <xdr:colOff>269875</xdr:colOff>
      <xdr:row>99</xdr:row>
      <xdr:rowOff>38100</xdr:rowOff>
    </xdr:to>
    <xdr:cxnSp macro="">
      <xdr:nvCxnSpPr>
        <xdr:cNvPr id="443" name="直線コネクタ 442"/>
        <xdr:cNvCxnSpPr/>
      </xdr:nvCxnSpPr>
      <xdr:spPr>
        <a:xfrm>
          <a:off x="10388600" y="1701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67263</xdr:rowOff>
    </xdr:from>
    <xdr:ext cx="534377" cy="259045"/>
    <xdr:sp macro="" textlink="">
      <xdr:nvSpPr>
        <xdr:cNvPr id="444" name="普通建設事業費 （ うち更新整備　）最大値テキスト"/>
        <xdr:cNvSpPr txBox="1"/>
      </xdr:nvSpPr>
      <xdr:spPr>
        <a:xfrm>
          <a:off x="10528300" y="158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93</xdr:row>
      <xdr:rowOff>120586</xdr:rowOff>
    </xdr:from>
    <xdr:to>
      <xdr:col>15</xdr:col>
      <xdr:colOff>269875</xdr:colOff>
      <xdr:row>93</xdr:row>
      <xdr:rowOff>120586</xdr:rowOff>
    </xdr:to>
    <xdr:cxnSp macro="">
      <xdr:nvCxnSpPr>
        <xdr:cNvPr id="445" name="直線コネクタ 444"/>
        <xdr:cNvCxnSpPr/>
      </xdr:nvCxnSpPr>
      <xdr:spPr>
        <a:xfrm>
          <a:off x="10388600" y="1606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170090</xdr:rowOff>
    </xdr:from>
    <xdr:to>
      <xdr:col>15</xdr:col>
      <xdr:colOff>180975</xdr:colOff>
      <xdr:row>95</xdr:row>
      <xdr:rowOff>142329</xdr:rowOff>
    </xdr:to>
    <xdr:cxnSp macro="">
      <xdr:nvCxnSpPr>
        <xdr:cNvPr id="446" name="直線コネクタ 445"/>
        <xdr:cNvCxnSpPr/>
      </xdr:nvCxnSpPr>
      <xdr:spPr>
        <a:xfrm>
          <a:off x="9639300" y="16114940"/>
          <a:ext cx="838200" cy="3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27931</xdr:rowOff>
    </xdr:from>
    <xdr:ext cx="534377" cy="259045"/>
    <xdr:sp macro="" textlink="">
      <xdr:nvSpPr>
        <xdr:cNvPr id="447" name="普通建設事業費 （ うち更新整備　）平均値テキスト"/>
        <xdr:cNvSpPr txBox="1"/>
      </xdr:nvSpPr>
      <xdr:spPr>
        <a:xfrm>
          <a:off x="10528300" y="16658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49504</xdr:rowOff>
    </xdr:from>
    <xdr:to>
      <xdr:col>15</xdr:col>
      <xdr:colOff>231775</xdr:colOff>
      <xdr:row>97</xdr:row>
      <xdr:rowOff>151104</xdr:rowOff>
    </xdr:to>
    <xdr:sp macro="" textlink="">
      <xdr:nvSpPr>
        <xdr:cNvPr id="448" name="フローチャート : 判断 447"/>
        <xdr:cNvSpPr/>
      </xdr:nvSpPr>
      <xdr:spPr>
        <a:xfrm>
          <a:off x="104267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82474</xdr:rowOff>
    </xdr:from>
    <xdr:to>
      <xdr:col>14</xdr:col>
      <xdr:colOff>28575</xdr:colOff>
      <xdr:row>93</xdr:row>
      <xdr:rowOff>170090</xdr:rowOff>
    </xdr:to>
    <xdr:cxnSp macro="">
      <xdr:nvCxnSpPr>
        <xdr:cNvPr id="449" name="直線コネクタ 448"/>
        <xdr:cNvCxnSpPr/>
      </xdr:nvCxnSpPr>
      <xdr:spPr>
        <a:xfrm>
          <a:off x="8750300" y="15684424"/>
          <a:ext cx="889000" cy="43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50" name="フローチャート : 判断 449"/>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51" name="テキスト ボックス 450"/>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52" name="フローチャート : 判断 451"/>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53" name="テキスト ボックス 452"/>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91529</xdr:rowOff>
    </xdr:from>
    <xdr:to>
      <xdr:col>15</xdr:col>
      <xdr:colOff>231775</xdr:colOff>
      <xdr:row>96</xdr:row>
      <xdr:rowOff>21679</xdr:rowOff>
    </xdr:to>
    <xdr:sp macro="" textlink="">
      <xdr:nvSpPr>
        <xdr:cNvPr id="459" name="円/楕円 458"/>
        <xdr:cNvSpPr/>
      </xdr:nvSpPr>
      <xdr:spPr>
        <a:xfrm>
          <a:off x="10426700" y="163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114406</xdr:rowOff>
    </xdr:from>
    <xdr:ext cx="534377" cy="259045"/>
    <xdr:sp macro="" textlink="">
      <xdr:nvSpPr>
        <xdr:cNvPr id="460" name="普通建設事業費 （ うち更新整備　）該当値テキスト"/>
        <xdr:cNvSpPr txBox="1"/>
      </xdr:nvSpPr>
      <xdr:spPr>
        <a:xfrm>
          <a:off x="10528300"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46,293</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119290</xdr:rowOff>
    </xdr:from>
    <xdr:to>
      <xdr:col>14</xdr:col>
      <xdr:colOff>79375</xdr:colOff>
      <xdr:row>94</xdr:row>
      <xdr:rowOff>49440</xdr:rowOff>
    </xdr:to>
    <xdr:sp macro="" textlink="">
      <xdr:nvSpPr>
        <xdr:cNvPr id="461" name="円/楕円 460"/>
        <xdr:cNvSpPr/>
      </xdr:nvSpPr>
      <xdr:spPr>
        <a:xfrm>
          <a:off x="9588500" y="160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65967</xdr:rowOff>
    </xdr:from>
    <xdr:ext cx="534377" cy="259045"/>
    <xdr:sp macro="" textlink="">
      <xdr:nvSpPr>
        <xdr:cNvPr id="462" name="テキスト ボックス 461"/>
        <xdr:cNvSpPr txBox="1"/>
      </xdr:nvSpPr>
      <xdr:spPr>
        <a:xfrm>
          <a:off x="9372111" y="1583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71,107</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31674</xdr:rowOff>
    </xdr:from>
    <xdr:to>
      <xdr:col>12</xdr:col>
      <xdr:colOff>561975</xdr:colOff>
      <xdr:row>91</xdr:row>
      <xdr:rowOff>133274</xdr:rowOff>
    </xdr:to>
    <xdr:sp macro="" textlink="">
      <xdr:nvSpPr>
        <xdr:cNvPr id="463" name="円/楕円 462"/>
        <xdr:cNvSpPr/>
      </xdr:nvSpPr>
      <xdr:spPr>
        <a:xfrm>
          <a:off x="8699500" y="156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89</xdr:row>
      <xdr:rowOff>149801</xdr:rowOff>
    </xdr:from>
    <xdr:ext cx="599010" cy="259045"/>
    <xdr:sp macro="" textlink="">
      <xdr:nvSpPr>
        <xdr:cNvPr id="464" name="テキスト ボックス 463"/>
        <xdr:cNvSpPr txBox="1"/>
      </xdr:nvSpPr>
      <xdr:spPr>
        <a:xfrm>
          <a:off x="8450794" y="1540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150348</xdr:rowOff>
    </xdr:from>
    <xdr:to>
      <xdr:col>22</xdr:col>
      <xdr:colOff>415925</xdr:colOff>
      <xdr:row>37</xdr:row>
      <xdr:rowOff>80498</xdr:rowOff>
    </xdr:to>
    <xdr:sp macro="" textlink="">
      <xdr:nvSpPr>
        <xdr:cNvPr id="495" name="フローチャート : 判断 494"/>
        <xdr:cNvSpPr/>
      </xdr:nvSpPr>
      <xdr:spPr>
        <a:xfrm>
          <a:off x="15430500" y="632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97025</xdr:rowOff>
    </xdr:from>
    <xdr:ext cx="469744" cy="259045"/>
    <xdr:sp macro="" textlink="">
      <xdr:nvSpPr>
        <xdr:cNvPr id="496" name="テキスト ボックス 495"/>
        <xdr:cNvSpPr txBox="1"/>
      </xdr:nvSpPr>
      <xdr:spPr>
        <a:xfrm>
          <a:off x="15246427" y="609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142757</xdr:rowOff>
    </xdr:from>
    <xdr:to>
      <xdr:col>23</xdr:col>
      <xdr:colOff>517525</xdr:colOff>
      <xdr:row>77</xdr:row>
      <xdr:rowOff>160189</xdr:rowOff>
    </xdr:to>
    <xdr:cxnSp macro="">
      <xdr:nvCxnSpPr>
        <xdr:cNvPr id="601" name="直線コネクタ 600"/>
        <xdr:cNvCxnSpPr/>
      </xdr:nvCxnSpPr>
      <xdr:spPr>
        <a:xfrm flipV="1">
          <a:off x="15481300" y="13344407"/>
          <a:ext cx="838200" cy="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145901</xdr:rowOff>
    </xdr:from>
    <xdr:to>
      <xdr:col>22</xdr:col>
      <xdr:colOff>365125</xdr:colOff>
      <xdr:row>77</xdr:row>
      <xdr:rowOff>160189</xdr:rowOff>
    </xdr:to>
    <xdr:cxnSp macro="">
      <xdr:nvCxnSpPr>
        <xdr:cNvPr id="604" name="直線コネクタ 603"/>
        <xdr:cNvCxnSpPr/>
      </xdr:nvCxnSpPr>
      <xdr:spPr>
        <a:xfrm>
          <a:off x="14592300" y="13347551"/>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26492</xdr:rowOff>
    </xdr:from>
    <xdr:to>
      <xdr:col>22</xdr:col>
      <xdr:colOff>415925</xdr:colOff>
      <xdr:row>75</xdr:row>
      <xdr:rowOff>128092</xdr:rowOff>
    </xdr:to>
    <xdr:sp macro="" textlink="">
      <xdr:nvSpPr>
        <xdr:cNvPr id="605" name="フローチャート : 判断 604"/>
        <xdr:cNvSpPr/>
      </xdr:nvSpPr>
      <xdr:spPr>
        <a:xfrm>
          <a:off x="15430500" y="128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144619</xdr:rowOff>
    </xdr:from>
    <xdr:ext cx="534377" cy="259045"/>
    <xdr:sp macro="" textlink="">
      <xdr:nvSpPr>
        <xdr:cNvPr id="606" name="テキスト ボックス 605"/>
        <xdr:cNvSpPr txBox="1"/>
      </xdr:nvSpPr>
      <xdr:spPr>
        <a:xfrm>
          <a:off x="15214111" y="12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145901</xdr:rowOff>
    </xdr:from>
    <xdr:to>
      <xdr:col>21</xdr:col>
      <xdr:colOff>161925</xdr:colOff>
      <xdr:row>77</xdr:row>
      <xdr:rowOff>150430</xdr:rowOff>
    </xdr:to>
    <xdr:cxnSp macro="">
      <xdr:nvCxnSpPr>
        <xdr:cNvPr id="607" name="直線コネクタ 606"/>
        <xdr:cNvCxnSpPr/>
      </xdr:nvCxnSpPr>
      <xdr:spPr>
        <a:xfrm flipV="1">
          <a:off x="13703300" y="13347551"/>
          <a:ext cx="889000" cy="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150430</xdr:rowOff>
    </xdr:from>
    <xdr:to>
      <xdr:col>19</xdr:col>
      <xdr:colOff>644525</xdr:colOff>
      <xdr:row>77</xdr:row>
      <xdr:rowOff>154574</xdr:rowOff>
    </xdr:to>
    <xdr:cxnSp macro="">
      <xdr:nvCxnSpPr>
        <xdr:cNvPr id="610" name="直線コネクタ 609"/>
        <xdr:cNvCxnSpPr/>
      </xdr:nvCxnSpPr>
      <xdr:spPr>
        <a:xfrm flipV="1">
          <a:off x="12814300" y="13352080"/>
          <a:ext cx="8890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91957</xdr:rowOff>
    </xdr:from>
    <xdr:to>
      <xdr:col>23</xdr:col>
      <xdr:colOff>568325</xdr:colOff>
      <xdr:row>78</xdr:row>
      <xdr:rowOff>22107</xdr:rowOff>
    </xdr:to>
    <xdr:sp macro="" textlink="">
      <xdr:nvSpPr>
        <xdr:cNvPr id="620" name="円/楕円 619"/>
        <xdr:cNvSpPr/>
      </xdr:nvSpPr>
      <xdr:spPr>
        <a:xfrm>
          <a:off x="16268700" y="1329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70384</xdr:rowOff>
    </xdr:from>
    <xdr:ext cx="534377" cy="259045"/>
    <xdr:sp macro="" textlink="">
      <xdr:nvSpPr>
        <xdr:cNvPr id="621" name="公債費該当値テキスト"/>
        <xdr:cNvSpPr txBox="1"/>
      </xdr:nvSpPr>
      <xdr:spPr>
        <a:xfrm>
          <a:off x="16370300" y="1327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23,786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109389</xdr:rowOff>
    </xdr:from>
    <xdr:to>
      <xdr:col>22</xdr:col>
      <xdr:colOff>415925</xdr:colOff>
      <xdr:row>78</xdr:row>
      <xdr:rowOff>39539</xdr:rowOff>
    </xdr:to>
    <xdr:sp macro="" textlink="">
      <xdr:nvSpPr>
        <xdr:cNvPr id="622" name="円/楕円 621"/>
        <xdr:cNvSpPr/>
      </xdr:nvSpPr>
      <xdr:spPr>
        <a:xfrm>
          <a:off x="15430500" y="133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30666</xdr:rowOff>
    </xdr:from>
    <xdr:ext cx="534377" cy="259045"/>
    <xdr:sp macro="" textlink="">
      <xdr:nvSpPr>
        <xdr:cNvPr id="623" name="テキスト ボックス 622"/>
        <xdr:cNvSpPr txBox="1"/>
      </xdr:nvSpPr>
      <xdr:spPr>
        <a:xfrm>
          <a:off x="15214111" y="1340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95101</xdr:rowOff>
    </xdr:from>
    <xdr:to>
      <xdr:col>21</xdr:col>
      <xdr:colOff>212725</xdr:colOff>
      <xdr:row>78</xdr:row>
      <xdr:rowOff>25251</xdr:rowOff>
    </xdr:to>
    <xdr:sp macro="" textlink="">
      <xdr:nvSpPr>
        <xdr:cNvPr id="624" name="円/楕円 623"/>
        <xdr:cNvSpPr/>
      </xdr:nvSpPr>
      <xdr:spPr>
        <a:xfrm>
          <a:off x="14541500" y="132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16378</xdr:rowOff>
    </xdr:from>
    <xdr:ext cx="534377" cy="259045"/>
    <xdr:sp macro="" textlink="">
      <xdr:nvSpPr>
        <xdr:cNvPr id="625" name="テキスト ボックス 624"/>
        <xdr:cNvSpPr txBox="1"/>
      </xdr:nvSpPr>
      <xdr:spPr>
        <a:xfrm>
          <a:off x="14325111" y="133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99630</xdr:rowOff>
    </xdr:from>
    <xdr:to>
      <xdr:col>20</xdr:col>
      <xdr:colOff>9525</xdr:colOff>
      <xdr:row>78</xdr:row>
      <xdr:rowOff>29780</xdr:rowOff>
    </xdr:to>
    <xdr:sp macro="" textlink="">
      <xdr:nvSpPr>
        <xdr:cNvPr id="626" name="円/楕円 625"/>
        <xdr:cNvSpPr/>
      </xdr:nvSpPr>
      <xdr:spPr>
        <a:xfrm>
          <a:off x="13652500" y="133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20907</xdr:rowOff>
    </xdr:from>
    <xdr:ext cx="534377" cy="259045"/>
    <xdr:sp macro="" textlink="">
      <xdr:nvSpPr>
        <xdr:cNvPr id="627" name="テキスト ボックス 626"/>
        <xdr:cNvSpPr txBox="1"/>
      </xdr:nvSpPr>
      <xdr:spPr>
        <a:xfrm>
          <a:off x="13436111" y="1339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103774</xdr:rowOff>
    </xdr:from>
    <xdr:to>
      <xdr:col>18</xdr:col>
      <xdr:colOff>492125</xdr:colOff>
      <xdr:row>78</xdr:row>
      <xdr:rowOff>33924</xdr:rowOff>
    </xdr:to>
    <xdr:sp macro="" textlink="">
      <xdr:nvSpPr>
        <xdr:cNvPr id="628" name="円/楕円 627"/>
        <xdr:cNvSpPr/>
      </xdr:nvSpPr>
      <xdr:spPr>
        <a:xfrm>
          <a:off x="12763500" y="133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25051</xdr:rowOff>
    </xdr:from>
    <xdr:ext cx="534377" cy="259045"/>
    <xdr:sp macro="" textlink="">
      <xdr:nvSpPr>
        <xdr:cNvPr id="629" name="テキスト ボックス 628"/>
        <xdr:cNvSpPr txBox="1"/>
      </xdr:nvSpPr>
      <xdr:spPr>
        <a:xfrm>
          <a:off x="12547111" y="1339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124366</xdr:rowOff>
    </xdr:from>
    <xdr:to>
      <xdr:col>23</xdr:col>
      <xdr:colOff>517525</xdr:colOff>
      <xdr:row>98</xdr:row>
      <xdr:rowOff>127850</xdr:rowOff>
    </xdr:to>
    <xdr:cxnSp macro="">
      <xdr:nvCxnSpPr>
        <xdr:cNvPr id="656" name="直線コネクタ 655"/>
        <xdr:cNvCxnSpPr/>
      </xdr:nvCxnSpPr>
      <xdr:spPr>
        <a:xfrm flipV="1">
          <a:off x="15481300" y="16926466"/>
          <a:ext cx="8382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113037</xdr:rowOff>
    </xdr:from>
    <xdr:to>
      <xdr:col>22</xdr:col>
      <xdr:colOff>365125</xdr:colOff>
      <xdr:row>98</xdr:row>
      <xdr:rowOff>127850</xdr:rowOff>
    </xdr:to>
    <xdr:cxnSp macro="">
      <xdr:nvCxnSpPr>
        <xdr:cNvPr id="659" name="直線コネクタ 658"/>
        <xdr:cNvCxnSpPr/>
      </xdr:nvCxnSpPr>
      <xdr:spPr>
        <a:xfrm>
          <a:off x="14592300" y="16915137"/>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54646</xdr:rowOff>
    </xdr:from>
    <xdr:to>
      <xdr:col>22</xdr:col>
      <xdr:colOff>415925</xdr:colOff>
      <xdr:row>97</xdr:row>
      <xdr:rowOff>156246</xdr:rowOff>
    </xdr:to>
    <xdr:sp macro="" textlink="">
      <xdr:nvSpPr>
        <xdr:cNvPr id="660" name="フローチャート : 判断 659"/>
        <xdr:cNvSpPr/>
      </xdr:nvSpPr>
      <xdr:spPr>
        <a:xfrm>
          <a:off x="15430500" y="1668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1323</xdr:rowOff>
    </xdr:from>
    <xdr:ext cx="534377" cy="259045"/>
    <xdr:sp macro="" textlink="">
      <xdr:nvSpPr>
        <xdr:cNvPr id="661" name="テキスト ボックス 660"/>
        <xdr:cNvSpPr txBox="1"/>
      </xdr:nvSpPr>
      <xdr:spPr>
        <a:xfrm>
          <a:off x="15214111" y="1646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107074</xdr:rowOff>
    </xdr:from>
    <xdr:to>
      <xdr:col>21</xdr:col>
      <xdr:colOff>161925</xdr:colOff>
      <xdr:row>98</xdr:row>
      <xdr:rowOff>113037</xdr:rowOff>
    </xdr:to>
    <xdr:cxnSp macro="">
      <xdr:nvCxnSpPr>
        <xdr:cNvPr id="662" name="直線コネクタ 661"/>
        <xdr:cNvCxnSpPr/>
      </xdr:nvCxnSpPr>
      <xdr:spPr>
        <a:xfrm>
          <a:off x="13703300" y="16909174"/>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105190</xdr:rowOff>
    </xdr:from>
    <xdr:to>
      <xdr:col>19</xdr:col>
      <xdr:colOff>644525</xdr:colOff>
      <xdr:row>98</xdr:row>
      <xdr:rowOff>107074</xdr:rowOff>
    </xdr:to>
    <xdr:cxnSp macro="">
      <xdr:nvCxnSpPr>
        <xdr:cNvPr id="665" name="直線コネクタ 664"/>
        <xdr:cNvCxnSpPr/>
      </xdr:nvCxnSpPr>
      <xdr:spPr>
        <a:xfrm>
          <a:off x="12814300" y="16907290"/>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73566</xdr:rowOff>
    </xdr:from>
    <xdr:to>
      <xdr:col>23</xdr:col>
      <xdr:colOff>568325</xdr:colOff>
      <xdr:row>99</xdr:row>
      <xdr:rowOff>3716</xdr:rowOff>
    </xdr:to>
    <xdr:sp macro="" textlink="">
      <xdr:nvSpPr>
        <xdr:cNvPr id="675" name="円/楕円 674"/>
        <xdr:cNvSpPr/>
      </xdr:nvSpPr>
      <xdr:spPr>
        <a:xfrm>
          <a:off x="16268700" y="168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159943</xdr:rowOff>
    </xdr:from>
    <xdr:ext cx="469744" cy="259045"/>
    <xdr:sp macro="" textlink="">
      <xdr:nvSpPr>
        <xdr:cNvPr id="676" name="積立金該当値テキスト"/>
        <xdr:cNvSpPr txBox="1"/>
      </xdr:nvSpPr>
      <xdr:spPr>
        <a:xfrm>
          <a:off x="16370300" y="1679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77050</xdr:rowOff>
    </xdr:from>
    <xdr:to>
      <xdr:col>22</xdr:col>
      <xdr:colOff>415925</xdr:colOff>
      <xdr:row>99</xdr:row>
      <xdr:rowOff>7200</xdr:rowOff>
    </xdr:to>
    <xdr:sp macro="" textlink="">
      <xdr:nvSpPr>
        <xdr:cNvPr id="677" name="円/楕円 676"/>
        <xdr:cNvSpPr/>
      </xdr:nvSpPr>
      <xdr:spPr>
        <a:xfrm>
          <a:off x="15430500" y="168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169777</xdr:rowOff>
    </xdr:from>
    <xdr:ext cx="469744" cy="259045"/>
    <xdr:sp macro="" textlink="">
      <xdr:nvSpPr>
        <xdr:cNvPr id="678" name="テキスト ボックス 677"/>
        <xdr:cNvSpPr txBox="1"/>
      </xdr:nvSpPr>
      <xdr:spPr>
        <a:xfrm>
          <a:off x="15246427" y="169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62237</xdr:rowOff>
    </xdr:from>
    <xdr:to>
      <xdr:col>21</xdr:col>
      <xdr:colOff>212725</xdr:colOff>
      <xdr:row>98</xdr:row>
      <xdr:rowOff>163837</xdr:rowOff>
    </xdr:to>
    <xdr:sp macro="" textlink="">
      <xdr:nvSpPr>
        <xdr:cNvPr id="679" name="円/楕円 678"/>
        <xdr:cNvSpPr/>
      </xdr:nvSpPr>
      <xdr:spPr>
        <a:xfrm>
          <a:off x="14541500" y="1686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154964</xdr:rowOff>
    </xdr:from>
    <xdr:ext cx="469744" cy="259045"/>
    <xdr:sp macro="" textlink="">
      <xdr:nvSpPr>
        <xdr:cNvPr id="680" name="テキスト ボックス 679"/>
        <xdr:cNvSpPr txBox="1"/>
      </xdr:nvSpPr>
      <xdr:spPr>
        <a:xfrm>
          <a:off x="14357427" y="1695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56274</xdr:rowOff>
    </xdr:from>
    <xdr:to>
      <xdr:col>20</xdr:col>
      <xdr:colOff>9525</xdr:colOff>
      <xdr:row>98</xdr:row>
      <xdr:rowOff>157874</xdr:rowOff>
    </xdr:to>
    <xdr:sp macro="" textlink="">
      <xdr:nvSpPr>
        <xdr:cNvPr id="681" name="円/楕円 680"/>
        <xdr:cNvSpPr/>
      </xdr:nvSpPr>
      <xdr:spPr>
        <a:xfrm>
          <a:off x="13652500" y="168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149001</xdr:rowOff>
    </xdr:from>
    <xdr:ext cx="469744" cy="259045"/>
    <xdr:sp macro="" textlink="">
      <xdr:nvSpPr>
        <xdr:cNvPr id="682" name="テキスト ボックス 681"/>
        <xdr:cNvSpPr txBox="1"/>
      </xdr:nvSpPr>
      <xdr:spPr>
        <a:xfrm>
          <a:off x="13468427" y="1695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54390</xdr:rowOff>
    </xdr:from>
    <xdr:to>
      <xdr:col>18</xdr:col>
      <xdr:colOff>492125</xdr:colOff>
      <xdr:row>98</xdr:row>
      <xdr:rowOff>155990</xdr:rowOff>
    </xdr:to>
    <xdr:sp macro="" textlink="">
      <xdr:nvSpPr>
        <xdr:cNvPr id="683" name="円/楕円 682"/>
        <xdr:cNvSpPr/>
      </xdr:nvSpPr>
      <xdr:spPr>
        <a:xfrm>
          <a:off x="12763500" y="1685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147117</xdr:rowOff>
    </xdr:from>
    <xdr:ext cx="469744" cy="259045"/>
    <xdr:sp macro="" textlink="">
      <xdr:nvSpPr>
        <xdr:cNvPr id="684" name="テキスト ボックス 683"/>
        <xdr:cNvSpPr txBox="1"/>
      </xdr:nvSpPr>
      <xdr:spPr>
        <a:xfrm>
          <a:off x="12579427" y="1694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19558</xdr:rowOff>
    </xdr:from>
    <xdr:to>
      <xdr:col>31</xdr:col>
      <xdr:colOff>85725</xdr:colOff>
      <xdr:row>38</xdr:row>
      <xdr:rowOff>121158</xdr:rowOff>
    </xdr:to>
    <xdr:sp macro="" textlink="">
      <xdr:nvSpPr>
        <xdr:cNvPr id="719" name="フローチャート : 判断 718"/>
        <xdr:cNvSpPr/>
      </xdr:nvSpPr>
      <xdr:spPr>
        <a:xfrm>
          <a:off x="21272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137685</xdr:rowOff>
    </xdr:from>
    <xdr:ext cx="469744" cy="259045"/>
    <xdr:sp macro="" textlink="">
      <xdr:nvSpPr>
        <xdr:cNvPr id="720" name="テキスト ボックス 719"/>
        <xdr:cNvSpPr txBox="1"/>
      </xdr:nvSpPr>
      <xdr:spPr>
        <a:xfrm>
          <a:off x="21088427"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0" name="直線コネクタ 76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3" name="直線コネクタ 77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132928</xdr:rowOff>
    </xdr:from>
    <xdr:to>
      <xdr:col>31</xdr:col>
      <xdr:colOff>85725</xdr:colOff>
      <xdr:row>57</xdr:row>
      <xdr:rowOff>63078</xdr:rowOff>
    </xdr:to>
    <xdr:sp macro="" textlink="">
      <xdr:nvSpPr>
        <xdr:cNvPr id="774" name="フローチャート : 判断 773"/>
        <xdr:cNvSpPr/>
      </xdr:nvSpPr>
      <xdr:spPr>
        <a:xfrm>
          <a:off x="21272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79605</xdr:rowOff>
    </xdr:from>
    <xdr:ext cx="469744" cy="259045"/>
    <xdr:sp macro="" textlink="">
      <xdr:nvSpPr>
        <xdr:cNvPr id="775" name="テキスト ボックス 774"/>
        <xdr:cNvSpPr txBox="1"/>
      </xdr:nvSpPr>
      <xdr:spPr>
        <a:xfrm>
          <a:off x="21088427" y="950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6" name="直線コネクタ 77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9" name="直線コネクタ 77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9" name="円/楕円 78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1" name="円/楕円 79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2" name="テキスト ボックス 79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3" name="円/楕円 79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4" name="テキスト ボックス 79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5" name="円/楕円 79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6" name="テキスト ボックス 79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7" name="円/楕円 79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8" name="テキスト ボックス 79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121428</xdr:rowOff>
    </xdr:from>
    <xdr:to>
      <xdr:col>32</xdr:col>
      <xdr:colOff>187325</xdr:colOff>
      <xdr:row>78</xdr:row>
      <xdr:rowOff>133741</xdr:rowOff>
    </xdr:to>
    <xdr:cxnSp macro="">
      <xdr:nvCxnSpPr>
        <xdr:cNvPr id="830" name="直線コネクタ 829"/>
        <xdr:cNvCxnSpPr/>
      </xdr:nvCxnSpPr>
      <xdr:spPr>
        <a:xfrm flipV="1">
          <a:off x="21323300" y="13494528"/>
          <a:ext cx="838200" cy="1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133741</xdr:rowOff>
    </xdr:from>
    <xdr:to>
      <xdr:col>31</xdr:col>
      <xdr:colOff>34925</xdr:colOff>
      <xdr:row>78</xdr:row>
      <xdr:rowOff>152420</xdr:rowOff>
    </xdr:to>
    <xdr:cxnSp macro="">
      <xdr:nvCxnSpPr>
        <xdr:cNvPr id="833" name="直線コネクタ 832"/>
        <xdr:cNvCxnSpPr/>
      </xdr:nvCxnSpPr>
      <xdr:spPr>
        <a:xfrm flipV="1">
          <a:off x="20434300" y="13506841"/>
          <a:ext cx="889000" cy="1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47148</xdr:rowOff>
    </xdr:from>
    <xdr:to>
      <xdr:col>31</xdr:col>
      <xdr:colOff>85725</xdr:colOff>
      <xdr:row>76</xdr:row>
      <xdr:rowOff>148748</xdr:rowOff>
    </xdr:to>
    <xdr:sp macro="" textlink="">
      <xdr:nvSpPr>
        <xdr:cNvPr id="834" name="フローチャート : 判断 833"/>
        <xdr:cNvSpPr/>
      </xdr:nvSpPr>
      <xdr:spPr>
        <a:xfrm>
          <a:off x="21272500" y="130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165275</xdr:rowOff>
    </xdr:from>
    <xdr:ext cx="534377" cy="259045"/>
    <xdr:sp macro="" textlink="">
      <xdr:nvSpPr>
        <xdr:cNvPr id="835" name="テキスト ボックス 834"/>
        <xdr:cNvSpPr txBox="1"/>
      </xdr:nvSpPr>
      <xdr:spPr>
        <a:xfrm>
          <a:off x="21056111" y="128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152420</xdr:rowOff>
    </xdr:from>
    <xdr:to>
      <xdr:col>29</xdr:col>
      <xdr:colOff>517525</xdr:colOff>
      <xdr:row>78</xdr:row>
      <xdr:rowOff>153302</xdr:rowOff>
    </xdr:to>
    <xdr:cxnSp macro="">
      <xdr:nvCxnSpPr>
        <xdr:cNvPr id="836" name="直線コネクタ 835"/>
        <xdr:cNvCxnSpPr/>
      </xdr:nvCxnSpPr>
      <xdr:spPr>
        <a:xfrm flipV="1">
          <a:off x="19545300" y="1352552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129919</xdr:rowOff>
    </xdr:from>
    <xdr:to>
      <xdr:col>28</xdr:col>
      <xdr:colOff>314325</xdr:colOff>
      <xdr:row>78</xdr:row>
      <xdr:rowOff>153302</xdr:rowOff>
    </xdr:to>
    <xdr:cxnSp macro="">
      <xdr:nvCxnSpPr>
        <xdr:cNvPr id="839" name="直線コネクタ 838"/>
        <xdr:cNvCxnSpPr/>
      </xdr:nvCxnSpPr>
      <xdr:spPr>
        <a:xfrm>
          <a:off x="18656300" y="13503019"/>
          <a:ext cx="889000" cy="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70628</xdr:rowOff>
    </xdr:from>
    <xdr:to>
      <xdr:col>32</xdr:col>
      <xdr:colOff>238125</xdr:colOff>
      <xdr:row>79</xdr:row>
      <xdr:rowOff>778</xdr:rowOff>
    </xdr:to>
    <xdr:sp macro="" textlink="">
      <xdr:nvSpPr>
        <xdr:cNvPr id="849" name="円/楕円 848"/>
        <xdr:cNvSpPr/>
      </xdr:nvSpPr>
      <xdr:spPr>
        <a:xfrm>
          <a:off x="22110700" y="1344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49055</xdr:rowOff>
    </xdr:from>
    <xdr:ext cx="534377" cy="259045"/>
    <xdr:sp macro="" textlink="">
      <xdr:nvSpPr>
        <xdr:cNvPr id="850" name="繰出金該当値テキスト"/>
        <xdr:cNvSpPr txBox="1"/>
      </xdr:nvSpPr>
      <xdr:spPr>
        <a:xfrm>
          <a:off x="22212300" y="134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29,119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82941</xdr:rowOff>
    </xdr:from>
    <xdr:to>
      <xdr:col>31</xdr:col>
      <xdr:colOff>85725</xdr:colOff>
      <xdr:row>79</xdr:row>
      <xdr:rowOff>13091</xdr:rowOff>
    </xdr:to>
    <xdr:sp macro="" textlink="">
      <xdr:nvSpPr>
        <xdr:cNvPr id="851" name="円/楕円 850"/>
        <xdr:cNvSpPr/>
      </xdr:nvSpPr>
      <xdr:spPr>
        <a:xfrm>
          <a:off x="21272500" y="1345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4218</xdr:rowOff>
    </xdr:from>
    <xdr:ext cx="534377" cy="259045"/>
    <xdr:sp macro="" textlink="">
      <xdr:nvSpPr>
        <xdr:cNvPr id="852" name="テキスト ボックス 851"/>
        <xdr:cNvSpPr txBox="1"/>
      </xdr:nvSpPr>
      <xdr:spPr>
        <a:xfrm>
          <a:off x="21056111" y="1354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101620</xdr:rowOff>
    </xdr:from>
    <xdr:to>
      <xdr:col>29</xdr:col>
      <xdr:colOff>568325</xdr:colOff>
      <xdr:row>79</xdr:row>
      <xdr:rowOff>31770</xdr:rowOff>
    </xdr:to>
    <xdr:sp macro="" textlink="">
      <xdr:nvSpPr>
        <xdr:cNvPr id="853" name="円/楕円 852"/>
        <xdr:cNvSpPr/>
      </xdr:nvSpPr>
      <xdr:spPr>
        <a:xfrm>
          <a:off x="20383500" y="1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22897</xdr:rowOff>
    </xdr:from>
    <xdr:ext cx="534377" cy="259045"/>
    <xdr:sp macro="" textlink="">
      <xdr:nvSpPr>
        <xdr:cNvPr id="854" name="テキスト ボックス 853"/>
        <xdr:cNvSpPr txBox="1"/>
      </xdr:nvSpPr>
      <xdr:spPr>
        <a:xfrm>
          <a:off x="20167111" y="1356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102502</xdr:rowOff>
    </xdr:from>
    <xdr:to>
      <xdr:col>28</xdr:col>
      <xdr:colOff>365125</xdr:colOff>
      <xdr:row>79</xdr:row>
      <xdr:rowOff>32652</xdr:rowOff>
    </xdr:to>
    <xdr:sp macro="" textlink="">
      <xdr:nvSpPr>
        <xdr:cNvPr id="855" name="円/楕円 854"/>
        <xdr:cNvSpPr/>
      </xdr:nvSpPr>
      <xdr:spPr>
        <a:xfrm>
          <a:off x="19494500" y="13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23779</xdr:rowOff>
    </xdr:from>
    <xdr:ext cx="534377" cy="259045"/>
    <xdr:sp macro="" textlink="">
      <xdr:nvSpPr>
        <xdr:cNvPr id="856" name="テキスト ボックス 855"/>
        <xdr:cNvSpPr txBox="1"/>
      </xdr:nvSpPr>
      <xdr:spPr>
        <a:xfrm>
          <a:off x="19278111" y="1356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79119</xdr:rowOff>
    </xdr:from>
    <xdr:to>
      <xdr:col>27</xdr:col>
      <xdr:colOff>161925</xdr:colOff>
      <xdr:row>79</xdr:row>
      <xdr:rowOff>9269</xdr:rowOff>
    </xdr:to>
    <xdr:sp macro="" textlink="">
      <xdr:nvSpPr>
        <xdr:cNvPr id="857" name="円/楕円 856"/>
        <xdr:cNvSpPr/>
      </xdr:nvSpPr>
      <xdr:spPr>
        <a:xfrm>
          <a:off x="18605500" y="134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396</xdr:rowOff>
    </xdr:from>
    <xdr:ext cx="534377" cy="259045"/>
    <xdr:sp macro="" textlink="">
      <xdr:nvSpPr>
        <xdr:cNvPr id="858" name="テキスト ボックス 857"/>
        <xdr:cNvSpPr txBox="1"/>
      </xdr:nvSpPr>
      <xdr:spPr>
        <a:xfrm>
          <a:off x="18389111" y="135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扶助費は、比較的若い年齢層の世帯が多いこと等による児童福祉費の増、及び生活保護費の増等により、前年度を上回る住民一人当たり</a:t>
          </a:r>
          <a:r>
            <a:rPr kumimoji="1" lang="en-US" altLang="ja-JP" sz="1300">
              <a:latin typeface="ＭＳ Ｐゴシック"/>
            </a:rPr>
            <a:t>105,125</a:t>
          </a:r>
          <a:r>
            <a:rPr kumimoji="1" lang="ja-JP" altLang="en-US" sz="1300">
              <a:latin typeface="ＭＳ Ｐゴシック"/>
            </a:rPr>
            <a:t>円となり、全国平均及び類似団体平均を上回った。</a:t>
          </a:r>
          <a:endParaRPr kumimoji="1" lang="en-US" altLang="ja-JP" sz="1300">
            <a:latin typeface="ＭＳ Ｐゴシック"/>
          </a:endParaRPr>
        </a:p>
        <a:p>
          <a:r>
            <a:rPr kumimoji="1" lang="ja-JP" altLang="en-US" sz="1300">
              <a:latin typeface="ＭＳ Ｐゴシック"/>
            </a:rPr>
            <a:t>普通建設事業費は、都市基盤整備の推進等に伴い、住民一人当たり</a:t>
          </a:r>
          <a:r>
            <a:rPr kumimoji="1" lang="en-US" altLang="ja-JP" sz="1300">
              <a:latin typeface="ＭＳ Ｐゴシック"/>
            </a:rPr>
            <a:t>73,534</a:t>
          </a:r>
          <a:r>
            <a:rPr kumimoji="1" lang="ja-JP" altLang="en-US" sz="1300">
              <a:latin typeface="ＭＳ Ｐゴシック"/>
            </a:rPr>
            <a:t>円となり、前年度を下回ったが、全国平均、東京都平均及び類似団体平均を上回った。</a:t>
          </a:r>
          <a:endParaRPr kumimoji="1" lang="en-US" altLang="ja-JP" sz="1300">
            <a:latin typeface="ＭＳ Ｐゴシック"/>
          </a:endParaRPr>
        </a:p>
        <a:p>
          <a:r>
            <a:rPr kumimoji="1" lang="ja-JP" altLang="en-US" sz="1300">
              <a:latin typeface="ＭＳ Ｐゴシック"/>
            </a:rPr>
            <a:t>繰出金は、特別会計の運営が概ね健全であること等により、住民一人あたり</a:t>
          </a:r>
          <a:r>
            <a:rPr kumimoji="1" lang="en-US" altLang="ja-JP" sz="1300">
              <a:latin typeface="ＭＳ Ｐゴシック"/>
            </a:rPr>
            <a:t>29,119</a:t>
          </a:r>
          <a:r>
            <a:rPr kumimoji="1" lang="ja-JP" altLang="en-US" sz="1300">
              <a:latin typeface="ＭＳ Ｐゴシック"/>
            </a:rPr>
            <a:t>円となり、前年度を上回ったが、全国平均、東京都平均及び類似団体平均を下回った。</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東京都稲城市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89,089
87,906
17.97
34,537,388
33,886,137
565,942
17,223,727
23,616,814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47.9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27229</xdr:rowOff>
    </xdr:from>
    <xdr:to>
      <xdr:col>6</xdr:col>
      <xdr:colOff>511175</xdr:colOff>
      <xdr:row>34</xdr:row>
      <xdr:rowOff>155702</xdr:rowOff>
    </xdr:to>
    <xdr:cxnSp macro="">
      <xdr:nvCxnSpPr>
        <xdr:cNvPr id="59" name="直線コネクタ 58"/>
        <xdr:cNvCxnSpPr/>
      </xdr:nvCxnSpPr>
      <xdr:spPr>
        <a:xfrm>
          <a:off x="3797300" y="5856529"/>
          <a:ext cx="8382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27229</xdr:rowOff>
    </xdr:from>
    <xdr:to>
      <xdr:col>5</xdr:col>
      <xdr:colOff>358775</xdr:colOff>
      <xdr:row>34</xdr:row>
      <xdr:rowOff>35916</xdr:rowOff>
    </xdr:to>
    <xdr:cxnSp macro="">
      <xdr:nvCxnSpPr>
        <xdr:cNvPr id="62" name="直線コネクタ 61"/>
        <xdr:cNvCxnSpPr/>
      </xdr:nvCxnSpPr>
      <xdr:spPr>
        <a:xfrm flipV="1">
          <a:off x="2908300" y="585652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35916</xdr:rowOff>
    </xdr:from>
    <xdr:to>
      <xdr:col>4</xdr:col>
      <xdr:colOff>155575</xdr:colOff>
      <xdr:row>34</xdr:row>
      <xdr:rowOff>49175</xdr:rowOff>
    </xdr:to>
    <xdr:cxnSp macro="">
      <xdr:nvCxnSpPr>
        <xdr:cNvPr id="65" name="直線コネクタ 64"/>
        <xdr:cNvCxnSpPr/>
      </xdr:nvCxnSpPr>
      <xdr:spPr>
        <a:xfrm flipV="1">
          <a:off x="2019300" y="586521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8484</xdr:rowOff>
    </xdr:from>
    <xdr:to>
      <xdr:col>2</xdr:col>
      <xdr:colOff>638175</xdr:colOff>
      <xdr:row>34</xdr:row>
      <xdr:rowOff>49175</xdr:rowOff>
    </xdr:to>
    <xdr:cxnSp macro="">
      <xdr:nvCxnSpPr>
        <xdr:cNvPr id="68" name="直線コネクタ 67"/>
        <xdr:cNvCxnSpPr/>
      </xdr:nvCxnSpPr>
      <xdr:spPr>
        <a:xfrm>
          <a:off x="1130300" y="5837784"/>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104902</xdr:rowOff>
    </xdr:from>
    <xdr:to>
      <xdr:col>6</xdr:col>
      <xdr:colOff>561975</xdr:colOff>
      <xdr:row>35</xdr:row>
      <xdr:rowOff>35052</xdr:rowOff>
    </xdr:to>
    <xdr:sp macro="" textlink="">
      <xdr:nvSpPr>
        <xdr:cNvPr id="78" name="円/楕円 77"/>
        <xdr:cNvSpPr/>
      </xdr:nvSpPr>
      <xdr:spPr>
        <a:xfrm>
          <a:off x="45847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127779</xdr:rowOff>
    </xdr:from>
    <xdr:ext cx="469744" cy="259045"/>
    <xdr:sp macro="" textlink="">
      <xdr:nvSpPr>
        <xdr:cNvPr id="79" name="議会費該当値テキスト"/>
        <xdr:cNvSpPr txBox="1"/>
      </xdr:nvSpPr>
      <xdr:spPr>
        <a:xfrm>
          <a:off x="4686300" y="578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147879</xdr:rowOff>
    </xdr:from>
    <xdr:to>
      <xdr:col>5</xdr:col>
      <xdr:colOff>409575</xdr:colOff>
      <xdr:row>34</xdr:row>
      <xdr:rowOff>78029</xdr:rowOff>
    </xdr:to>
    <xdr:sp macro="" textlink="">
      <xdr:nvSpPr>
        <xdr:cNvPr id="80" name="円/楕円 79"/>
        <xdr:cNvSpPr/>
      </xdr:nvSpPr>
      <xdr:spPr>
        <a:xfrm>
          <a:off x="3746500" y="58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69156</xdr:rowOff>
    </xdr:from>
    <xdr:ext cx="469744" cy="259045"/>
    <xdr:sp macro="" textlink="">
      <xdr:nvSpPr>
        <xdr:cNvPr id="81" name="テキスト ボックス 80"/>
        <xdr:cNvSpPr txBox="1"/>
      </xdr:nvSpPr>
      <xdr:spPr>
        <a:xfrm>
          <a:off x="3562427" y="5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156566</xdr:rowOff>
    </xdr:from>
    <xdr:to>
      <xdr:col>4</xdr:col>
      <xdr:colOff>206375</xdr:colOff>
      <xdr:row>34</xdr:row>
      <xdr:rowOff>86716</xdr:rowOff>
    </xdr:to>
    <xdr:sp macro="" textlink="">
      <xdr:nvSpPr>
        <xdr:cNvPr id="82" name="円/楕円 81"/>
        <xdr:cNvSpPr/>
      </xdr:nvSpPr>
      <xdr:spPr>
        <a:xfrm>
          <a:off x="2857500" y="58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103243</xdr:rowOff>
    </xdr:from>
    <xdr:ext cx="469744" cy="259045"/>
    <xdr:sp macro="" textlink="">
      <xdr:nvSpPr>
        <xdr:cNvPr id="83" name="テキスト ボックス 82"/>
        <xdr:cNvSpPr txBox="1"/>
      </xdr:nvSpPr>
      <xdr:spPr>
        <a:xfrm>
          <a:off x="2673427"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169825</xdr:rowOff>
    </xdr:from>
    <xdr:to>
      <xdr:col>3</xdr:col>
      <xdr:colOff>3175</xdr:colOff>
      <xdr:row>34</xdr:row>
      <xdr:rowOff>99975</xdr:rowOff>
    </xdr:to>
    <xdr:sp macro="" textlink="">
      <xdr:nvSpPr>
        <xdr:cNvPr id="84" name="円/楕円 83"/>
        <xdr:cNvSpPr/>
      </xdr:nvSpPr>
      <xdr:spPr>
        <a:xfrm>
          <a:off x="1968500" y="58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116502</xdr:rowOff>
    </xdr:from>
    <xdr:ext cx="469744" cy="259045"/>
    <xdr:sp macro="" textlink="">
      <xdr:nvSpPr>
        <xdr:cNvPr id="85" name="テキスト ボックス 84"/>
        <xdr:cNvSpPr txBox="1"/>
      </xdr:nvSpPr>
      <xdr:spPr>
        <a:xfrm>
          <a:off x="1784427" y="56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129134</xdr:rowOff>
    </xdr:from>
    <xdr:to>
      <xdr:col>1</xdr:col>
      <xdr:colOff>485775</xdr:colOff>
      <xdr:row>34</xdr:row>
      <xdr:rowOff>59284</xdr:rowOff>
    </xdr:to>
    <xdr:sp macro="" textlink="">
      <xdr:nvSpPr>
        <xdr:cNvPr id="86" name="円/楕円 85"/>
        <xdr:cNvSpPr/>
      </xdr:nvSpPr>
      <xdr:spPr>
        <a:xfrm>
          <a:off x="1079500" y="578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75811</xdr:rowOff>
    </xdr:from>
    <xdr:ext cx="469744" cy="259045"/>
    <xdr:sp macro="" textlink="">
      <xdr:nvSpPr>
        <xdr:cNvPr id="87" name="テキスト ボックス 86"/>
        <xdr:cNvSpPr txBox="1"/>
      </xdr:nvSpPr>
      <xdr:spPr>
        <a:xfrm>
          <a:off x="895427" y="556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146878</xdr:rowOff>
    </xdr:from>
    <xdr:to>
      <xdr:col>6</xdr:col>
      <xdr:colOff>511175</xdr:colOff>
      <xdr:row>57</xdr:row>
      <xdr:rowOff>152357</xdr:rowOff>
    </xdr:to>
    <xdr:cxnSp macro="">
      <xdr:nvCxnSpPr>
        <xdr:cNvPr id="116" name="直線コネクタ 115"/>
        <xdr:cNvCxnSpPr/>
      </xdr:nvCxnSpPr>
      <xdr:spPr>
        <a:xfrm>
          <a:off x="3797300" y="9919528"/>
          <a:ext cx="8382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144546</xdr:rowOff>
    </xdr:from>
    <xdr:to>
      <xdr:col>5</xdr:col>
      <xdr:colOff>358775</xdr:colOff>
      <xdr:row>57</xdr:row>
      <xdr:rowOff>146878</xdr:rowOff>
    </xdr:to>
    <xdr:cxnSp macro="">
      <xdr:nvCxnSpPr>
        <xdr:cNvPr id="119" name="直線コネクタ 118"/>
        <xdr:cNvCxnSpPr/>
      </xdr:nvCxnSpPr>
      <xdr:spPr>
        <a:xfrm>
          <a:off x="2908300" y="991719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144546</xdr:rowOff>
    </xdr:from>
    <xdr:to>
      <xdr:col>4</xdr:col>
      <xdr:colOff>155575</xdr:colOff>
      <xdr:row>57</xdr:row>
      <xdr:rowOff>161699</xdr:rowOff>
    </xdr:to>
    <xdr:cxnSp macro="">
      <xdr:nvCxnSpPr>
        <xdr:cNvPr id="122" name="直線コネクタ 121"/>
        <xdr:cNvCxnSpPr/>
      </xdr:nvCxnSpPr>
      <xdr:spPr>
        <a:xfrm flipV="1">
          <a:off x="2019300" y="9917196"/>
          <a:ext cx="889000" cy="1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161699</xdr:rowOff>
    </xdr:from>
    <xdr:to>
      <xdr:col>2</xdr:col>
      <xdr:colOff>638175</xdr:colOff>
      <xdr:row>57</xdr:row>
      <xdr:rowOff>165631</xdr:rowOff>
    </xdr:to>
    <xdr:cxnSp macro="">
      <xdr:nvCxnSpPr>
        <xdr:cNvPr id="125" name="直線コネクタ 124"/>
        <xdr:cNvCxnSpPr/>
      </xdr:nvCxnSpPr>
      <xdr:spPr>
        <a:xfrm flipV="1">
          <a:off x="1130300" y="9934349"/>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101557</xdr:rowOff>
    </xdr:from>
    <xdr:to>
      <xdr:col>6</xdr:col>
      <xdr:colOff>561975</xdr:colOff>
      <xdr:row>58</xdr:row>
      <xdr:rowOff>31707</xdr:rowOff>
    </xdr:to>
    <xdr:sp macro="" textlink="">
      <xdr:nvSpPr>
        <xdr:cNvPr id="135" name="円/楕円 134"/>
        <xdr:cNvSpPr/>
      </xdr:nvSpPr>
      <xdr:spPr>
        <a:xfrm>
          <a:off x="4584700" y="98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16484</xdr:rowOff>
    </xdr:from>
    <xdr:ext cx="534377" cy="259045"/>
    <xdr:sp macro="" textlink="">
      <xdr:nvSpPr>
        <xdr:cNvPr id="136" name="総務費該当値テキスト"/>
        <xdr:cNvSpPr txBox="1"/>
      </xdr:nvSpPr>
      <xdr:spPr>
        <a:xfrm>
          <a:off x="4686300" y="978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96078</xdr:rowOff>
    </xdr:from>
    <xdr:to>
      <xdr:col>5</xdr:col>
      <xdr:colOff>409575</xdr:colOff>
      <xdr:row>58</xdr:row>
      <xdr:rowOff>26228</xdr:rowOff>
    </xdr:to>
    <xdr:sp macro="" textlink="">
      <xdr:nvSpPr>
        <xdr:cNvPr id="137" name="円/楕円 136"/>
        <xdr:cNvSpPr/>
      </xdr:nvSpPr>
      <xdr:spPr>
        <a:xfrm>
          <a:off x="3746500" y="986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17355</xdr:rowOff>
    </xdr:from>
    <xdr:ext cx="534377" cy="259045"/>
    <xdr:sp macro="" textlink="">
      <xdr:nvSpPr>
        <xdr:cNvPr id="138" name="テキスト ボックス 137"/>
        <xdr:cNvSpPr txBox="1"/>
      </xdr:nvSpPr>
      <xdr:spPr>
        <a:xfrm>
          <a:off x="3530111" y="996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93746</xdr:rowOff>
    </xdr:from>
    <xdr:to>
      <xdr:col>4</xdr:col>
      <xdr:colOff>206375</xdr:colOff>
      <xdr:row>58</xdr:row>
      <xdr:rowOff>23896</xdr:rowOff>
    </xdr:to>
    <xdr:sp macro="" textlink="">
      <xdr:nvSpPr>
        <xdr:cNvPr id="139" name="円/楕円 138"/>
        <xdr:cNvSpPr/>
      </xdr:nvSpPr>
      <xdr:spPr>
        <a:xfrm>
          <a:off x="2857500" y="986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15023</xdr:rowOff>
    </xdr:from>
    <xdr:ext cx="534377" cy="259045"/>
    <xdr:sp macro="" textlink="">
      <xdr:nvSpPr>
        <xdr:cNvPr id="140" name="テキスト ボックス 139"/>
        <xdr:cNvSpPr txBox="1"/>
      </xdr:nvSpPr>
      <xdr:spPr>
        <a:xfrm>
          <a:off x="2641111" y="995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110899</xdr:rowOff>
    </xdr:from>
    <xdr:to>
      <xdr:col>3</xdr:col>
      <xdr:colOff>3175</xdr:colOff>
      <xdr:row>58</xdr:row>
      <xdr:rowOff>41049</xdr:rowOff>
    </xdr:to>
    <xdr:sp macro="" textlink="">
      <xdr:nvSpPr>
        <xdr:cNvPr id="141" name="円/楕円 140"/>
        <xdr:cNvSpPr/>
      </xdr:nvSpPr>
      <xdr:spPr>
        <a:xfrm>
          <a:off x="1968500" y="988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32176</xdr:rowOff>
    </xdr:from>
    <xdr:ext cx="534377" cy="259045"/>
    <xdr:sp macro="" textlink="">
      <xdr:nvSpPr>
        <xdr:cNvPr id="142" name="テキスト ボックス 141"/>
        <xdr:cNvSpPr txBox="1"/>
      </xdr:nvSpPr>
      <xdr:spPr>
        <a:xfrm>
          <a:off x="1752111" y="997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114831</xdr:rowOff>
    </xdr:from>
    <xdr:to>
      <xdr:col>1</xdr:col>
      <xdr:colOff>485775</xdr:colOff>
      <xdr:row>58</xdr:row>
      <xdr:rowOff>44981</xdr:rowOff>
    </xdr:to>
    <xdr:sp macro="" textlink="">
      <xdr:nvSpPr>
        <xdr:cNvPr id="143" name="円/楕円 142"/>
        <xdr:cNvSpPr/>
      </xdr:nvSpPr>
      <xdr:spPr>
        <a:xfrm>
          <a:off x="1079500" y="988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36108</xdr:rowOff>
    </xdr:from>
    <xdr:ext cx="534377" cy="259045"/>
    <xdr:sp macro="" textlink="">
      <xdr:nvSpPr>
        <xdr:cNvPr id="144" name="テキスト ボックス 143"/>
        <xdr:cNvSpPr txBox="1"/>
      </xdr:nvSpPr>
      <xdr:spPr>
        <a:xfrm>
          <a:off x="863111" y="998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88430</xdr:rowOff>
    </xdr:from>
    <xdr:to>
      <xdr:col>6</xdr:col>
      <xdr:colOff>511175</xdr:colOff>
      <xdr:row>74</xdr:row>
      <xdr:rowOff>149441</xdr:rowOff>
    </xdr:to>
    <xdr:cxnSp macro="">
      <xdr:nvCxnSpPr>
        <xdr:cNvPr id="174" name="直線コネクタ 173"/>
        <xdr:cNvCxnSpPr/>
      </xdr:nvCxnSpPr>
      <xdr:spPr>
        <a:xfrm flipV="1">
          <a:off x="3797300" y="12775730"/>
          <a:ext cx="838200" cy="6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149441</xdr:rowOff>
    </xdr:from>
    <xdr:to>
      <xdr:col>5</xdr:col>
      <xdr:colOff>358775</xdr:colOff>
      <xdr:row>75</xdr:row>
      <xdr:rowOff>18593</xdr:rowOff>
    </xdr:to>
    <xdr:cxnSp macro="">
      <xdr:nvCxnSpPr>
        <xdr:cNvPr id="177" name="直線コネクタ 176"/>
        <xdr:cNvCxnSpPr/>
      </xdr:nvCxnSpPr>
      <xdr:spPr>
        <a:xfrm flipV="1">
          <a:off x="2908300" y="12836741"/>
          <a:ext cx="889000" cy="4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31102</xdr:rowOff>
    </xdr:from>
    <xdr:to>
      <xdr:col>5</xdr:col>
      <xdr:colOff>409575</xdr:colOff>
      <xdr:row>73</xdr:row>
      <xdr:rowOff>132702</xdr:rowOff>
    </xdr:to>
    <xdr:sp macro="" textlink="">
      <xdr:nvSpPr>
        <xdr:cNvPr id="178" name="フローチャート : 判断 177"/>
        <xdr:cNvSpPr/>
      </xdr:nvSpPr>
      <xdr:spPr>
        <a:xfrm>
          <a:off x="3746500" y="1254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149229</xdr:rowOff>
    </xdr:from>
    <xdr:ext cx="599010" cy="259045"/>
    <xdr:sp macro="" textlink="">
      <xdr:nvSpPr>
        <xdr:cNvPr id="179" name="テキスト ボックス 178"/>
        <xdr:cNvSpPr txBox="1"/>
      </xdr:nvSpPr>
      <xdr:spPr>
        <a:xfrm>
          <a:off x="3497794" y="1232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18593</xdr:rowOff>
    </xdr:from>
    <xdr:to>
      <xdr:col>4</xdr:col>
      <xdr:colOff>155575</xdr:colOff>
      <xdr:row>75</xdr:row>
      <xdr:rowOff>157404</xdr:rowOff>
    </xdr:to>
    <xdr:cxnSp macro="">
      <xdr:nvCxnSpPr>
        <xdr:cNvPr id="180" name="直線コネクタ 179"/>
        <xdr:cNvCxnSpPr/>
      </xdr:nvCxnSpPr>
      <xdr:spPr>
        <a:xfrm flipV="1">
          <a:off x="2019300" y="12877343"/>
          <a:ext cx="889000" cy="13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157404</xdr:rowOff>
    </xdr:from>
    <xdr:to>
      <xdr:col>2</xdr:col>
      <xdr:colOff>638175</xdr:colOff>
      <xdr:row>76</xdr:row>
      <xdr:rowOff>10046</xdr:rowOff>
    </xdr:to>
    <xdr:cxnSp macro="">
      <xdr:nvCxnSpPr>
        <xdr:cNvPr id="183" name="直線コネクタ 182"/>
        <xdr:cNvCxnSpPr/>
      </xdr:nvCxnSpPr>
      <xdr:spPr>
        <a:xfrm flipV="1">
          <a:off x="1130300" y="13016154"/>
          <a:ext cx="889000" cy="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37630</xdr:rowOff>
    </xdr:from>
    <xdr:to>
      <xdr:col>6</xdr:col>
      <xdr:colOff>561975</xdr:colOff>
      <xdr:row>74</xdr:row>
      <xdr:rowOff>139230</xdr:rowOff>
    </xdr:to>
    <xdr:sp macro="" textlink="">
      <xdr:nvSpPr>
        <xdr:cNvPr id="193" name="円/楕円 192"/>
        <xdr:cNvSpPr/>
      </xdr:nvSpPr>
      <xdr:spPr>
        <a:xfrm>
          <a:off x="4584700" y="127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60507</xdr:rowOff>
    </xdr:from>
    <xdr:ext cx="599010" cy="259045"/>
    <xdr:sp macro="" textlink="">
      <xdr:nvSpPr>
        <xdr:cNvPr id="194" name="民生費該当値テキスト"/>
        <xdr:cNvSpPr txBox="1"/>
      </xdr:nvSpPr>
      <xdr:spPr>
        <a:xfrm>
          <a:off x="4686300" y="125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154,037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98641</xdr:rowOff>
    </xdr:from>
    <xdr:to>
      <xdr:col>5</xdr:col>
      <xdr:colOff>409575</xdr:colOff>
      <xdr:row>75</xdr:row>
      <xdr:rowOff>28791</xdr:rowOff>
    </xdr:to>
    <xdr:sp macro="" textlink="">
      <xdr:nvSpPr>
        <xdr:cNvPr id="195" name="円/楕円 194"/>
        <xdr:cNvSpPr/>
      </xdr:nvSpPr>
      <xdr:spPr>
        <a:xfrm>
          <a:off x="3746500" y="127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19918</xdr:rowOff>
    </xdr:from>
    <xdr:ext cx="599010" cy="259045"/>
    <xdr:sp macro="" textlink="">
      <xdr:nvSpPr>
        <xdr:cNvPr id="196" name="テキスト ボックス 195"/>
        <xdr:cNvSpPr txBox="1"/>
      </xdr:nvSpPr>
      <xdr:spPr>
        <a:xfrm>
          <a:off x="3497794" y="1287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149,233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139243</xdr:rowOff>
    </xdr:from>
    <xdr:to>
      <xdr:col>4</xdr:col>
      <xdr:colOff>206375</xdr:colOff>
      <xdr:row>75</xdr:row>
      <xdr:rowOff>69393</xdr:rowOff>
    </xdr:to>
    <xdr:sp macro="" textlink="">
      <xdr:nvSpPr>
        <xdr:cNvPr id="197" name="円/楕円 196"/>
        <xdr:cNvSpPr/>
      </xdr:nvSpPr>
      <xdr:spPr>
        <a:xfrm>
          <a:off x="2857500" y="128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85920</xdr:rowOff>
    </xdr:from>
    <xdr:ext cx="599010" cy="259045"/>
    <xdr:sp macro="" textlink="">
      <xdr:nvSpPr>
        <xdr:cNvPr id="198" name="テキスト ボックス 197"/>
        <xdr:cNvSpPr txBox="1"/>
      </xdr:nvSpPr>
      <xdr:spPr>
        <a:xfrm>
          <a:off x="2608794" y="1260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146,036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106604</xdr:rowOff>
    </xdr:from>
    <xdr:to>
      <xdr:col>3</xdr:col>
      <xdr:colOff>3175</xdr:colOff>
      <xdr:row>76</xdr:row>
      <xdr:rowOff>36754</xdr:rowOff>
    </xdr:to>
    <xdr:sp macro="" textlink="">
      <xdr:nvSpPr>
        <xdr:cNvPr id="199" name="円/楕円 198"/>
        <xdr:cNvSpPr/>
      </xdr:nvSpPr>
      <xdr:spPr>
        <a:xfrm>
          <a:off x="1968500" y="129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27881</xdr:rowOff>
    </xdr:from>
    <xdr:ext cx="599010" cy="259045"/>
    <xdr:sp macro="" textlink="">
      <xdr:nvSpPr>
        <xdr:cNvPr id="200" name="テキスト ボックス 199"/>
        <xdr:cNvSpPr txBox="1"/>
      </xdr:nvSpPr>
      <xdr:spPr>
        <a:xfrm>
          <a:off x="1719794" y="13058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135,106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130696</xdr:rowOff>
    </xdr:from>
    <xdr:to>
      <xdr:col>1</xdr:col>
      <xdr:colOff>485775</xdr:colOff>
      <xdr:row>76</xdr:row>
      <xdr:rowOff>60846</xdr:rowOff>
    </xdr:to>
    <xdr:sp macro="" textlink="">
      <xdr:nvSpPr>
        <xdr:cNvPr id="201" name="円/楕円 200"/>
        <xdr:cNvSpPr/>
      </xdr:nvSpPr>
      <xdr:spPr>
        <a:xfrm>
          <a:off x="1079500" y="129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77373</xdr:rowOff>
    </xdr:from>
    <xdr:ext cx="599010" cy="259045"/>
    <xdr:sp macro="" textlink="">
      <xdr:nvSpPr>
        <xdr:cNvPr id="202" name="テキスト ボックス 201"/>
        <xdr:cNvSpPr txBox="1"/>
      </xdr:nvSpPr>
      <xdr:spPr>
        <a:xfrm>
          <a:off x="830794" y="1276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128536</xdr:rowOff>
    </xdr:from>
    <xdr:to>
      <xdr:col>6</xdr:col>
      <xdr:colOff>511175</xdr:colOff>
      <xdr:row>98</xdr:row>
      <xdr:rowOff>7779</xdr:rowOff>
    </xdr:to>
    <xdr:cxnSp macro="">
      <xdr:nvCxnSpPr>
        <xdr:cNvPr id="232" name="直線コネクタ 231"/>
        <xdr:cNvCxnSpPr/>
      </xdr:nvCxnSpPr>
      <xdr:spPr>
        <a:xfrm>
          <a:off x="3797300" y="16759186"/>
          <a:ext cx="838200" cy="5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88988</xdr:rowOff>
    </xdr:from>
    <xdr:to>
      <xdr:col>5</xdr:col>
      <xdr:colOff>358775</xdr:colOff>
      <xdr:row>97</xdr:row>
      <xdr:rowOff>128536</xdr:rowOff>
    </xdr:to>
    <xdr:cxnSp macro="">
      <xdr:nvCxnSpPr>
        <xdr:cNvPr id="235" name="直線コネクタ 234"/>
        <xdr:cNvCxnSpPr/>
      </xdr:nvCxnSpPr>
      <xdr:spPr>
        <a:xfrm>
          <a:off x="2908300" y="16719638"/>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88988</xdr:rowOff>
    </xdr:from>
    <xdr:to>
      <xdr:col>4</xdr:col>
      <xdr:colOff>155575</xdr:colOff>
      <xdr:row>97</xdr:row>
      <xdr:rowOff>128270</xdr:rowOff>
    </xdr:to>
    <xdr:cxnSp macro="">
      <xdr:nvCxnSpPr>
        <xdr:cNvPr id="238" name="直線コネクタ 237"/>
        <xdr:cNvCxnSpPr/>
      </xdr:nvCxnSpPr>
      <xdr:spPr>
        <a:xfrm flipV="1">
          <a:off x="2019300" y="16719638"/>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108325</xdr:rowOff>
    </xdr:from>
    <xdr:to>
      <xdr:col>2</xdr:col>
      <xdr:colOff>638175</xdr:colOff>
      <xdr:row>97</xdr:row>
      <xdr:rowOff>128270</xdr:rowOff>
    </xdr:to>
    <xdr:cxnSp macro="">
      <xdr:nvCxnSpPr>
        <xdr:cNvPr id="241" name="直線コネクタ 240"/>
        <xdr:cNvCxnSpPr/>
      </xdr:nvCxnSpPr>
      <xdr:spPr>
        <a:xfrm>
          <a:off x="1130300" y="16738975"/>
          <a:ext cx="889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128429</xdr:rowOff>
    </xdr:from>
    <xdr:to>
      <xdr:col>6</xdr:col>
      <xdr:colOff>561975</xdr:colOff>
      <xdr:row>98</xdr:row>
      <xdr:rowOff>58579</xdr:rowOff>
    </xdr:to>
    <xdr:sp macro="" textlink="">
      <xdr:nvSpPr>
        <xdr:cNvPr id="251" name="円/楕円 250"/>
        <xdr:cNvSpPr/>
      </xdr:nvSpPr>
      <xdr:spPr>
        <a:xfrm>
          <a:off x="4584700" y="1675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106856</xdr:rowOff>
    </xdr:from>
    <xdr:ext cx="534377" cy="259045"/>
    <xdr:sp macro="" textlink="">
      <xdr:nvSpPr>
        <xdr:cNvPr id="252" name="衛生費該当値テキスト"/>
        <xdr:cNvSpPr txBox="1"/>
      </xdr:nvSpPr>
      <xdr:spPr>
        <a:xfrm>
          <a:off x="4686300" y="167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30,925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77736</xdr:rowOff>
    </xdr:from>
    <xdr:to>
      <xdr:col>5</xdr:col>
      <xdr:colOff>409575</xdr:colOff>
      <xdr:row>98</xdr:row>
      <xdr:rowOff>7886</xdr:rowOff>
    </xdr:to>
    <xdr:sp macro="" textlink="">
      <xdr:nvSpPr>
        <xdr:cNvPr id="253" name="円/楕円 252"/>
        <xdr:cNvSpPr/>
      </xdr:nvSpPr>
      <xdr:spPr>
        <a:xfrm>
          <a:off x="3746500" y="1670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170463</xdr:rowOff>
    </xdr:from>
    <xdr:ext cx="534377" cy="259045"/>
    <xdr:sp macro="" textlink="">
      <xdr:nvSpPr>
        <xdr:cNvPr id="254" name="テキスト ボックス 253"/>
        <xdr:cNvSpPr txBox="1"/>
      </xdr:nvSpPr>
      <xdr:spPr>
        <a:xfrm>
          <a:off x="3530111" y="1680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38188</xdr:rowOff>
    </xdr:from>
    <xdr:to>
      <xdr:col>4</xdr:col>
      <xdr:colOff>206375</xdr:colOff>
      <xdr:row>97</xdr:row>
      <xdr:rowOff>139788</xdr:rowOff>
    </xdr:to>
    <xdr:sp macro="" textlink="">
      <xdr:nvSpPr>
        <xdr:cNvPr id="255" name="円/楕円 254"/>
        <xdr:cNvSpPr/>
      </xdr:nvSpPr>
      <xdr:spPr>
        <a:xfrm>
          <a:off x="2857500" y="166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130915</xdr:rowOff>
    </xdr:from>
    <xdr:ext cx="534377" cy="259045"/>
    <xdr:sp macro="" textlink="">
      <xdr:nvSpPr>
        <xdr:cNvPr id="256" name="テキスト ボックス 255"/>
        <xdr:cNvSpPr txBox="1"/>
      </xdr:nvSpPr>
      <xdr:spPr>
        <a:xfrm>
          <a:off x="2641111" y="167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77470</xdr:rowOff>
    </xdr:from>
    <xdr:to>
      <xdr:col>3</xdr:col>
      <xdr:colOff>3175</xdr:colOff>
      <xdr:row>98</xdr:row>
      <xdr:rowOff>7620</xdr:rowOff>
    </xdr:to>
    <xdr:sp macro="" textlink="">
      <xdr:nvSpPr>
        <xdr:cNvPr id="257" name="円/楕円 256"/>
        <xdr:cNvSpPr/>
      </xdr:nvSpPr>
      <xdr:spPr>
        <a:xfrm>
          <a:off x="1968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170197</xdr:rowOff>
    </xdr:from>
    <xdr:ext cx="534377" cy="259045"/>
    <xdr:sp macro="" textlink="">
      <xdr:nvSpPr>
        <xdr:cNvPr id="258" name="テキスト ボックス 257"/>
        <xdr:cNvSpPr txBox="1"/>
      </xdr:nvSpPr>
      <xdr:spPr>
        <a:xfrm>
          <a:off x="1752111" y="1680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57525</xdr:rowOff>
    </xdr:from>
    <xdr:to>
      <xdr:col>1</xdr:col>
      <xdr:colOff>485775</xdr:colOff>
      <xdr:row>97</xdr:row>
      <xdr:rowOff>159125</xdr:rowOff>
    </xdr:to>
    <xdr:sp macro="" textlink="">
      <xdr:nvSpPr>
        <xdr:cNvPr id="259" name="円/楕円 258"/>
        <xdr:cNvSpPr/>
      </xdr:nvSpPr>
      <xdr:spPr>
        <a:xfrm>
          <a:off x="1079500" y="166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150252</xdr:rowOff>
    </xdr:from>
    <xdr:ext cx="534377" cy="259045"/>
    <xdr:sp macro="" textlink="">
      <xdr:nvSpPr>
        <xdr:cNvPr id="260" name="テキスト ボックス 259"/>
        <xdr:cNvSpPr txBox="1"/>
      </xdr:nvSpPr>
      <xdr:spPr>
        <a:xfrm>
          <a:off x="863111" y="1678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15494</xdr:rowOff>
    </xdr:from>
    <xdr:to>
      <xdr:col>15</xdr:col>
      <xdr:colOff>180975</xdr:colOff>
      <xdr:row>36</xdr:row>
      <xdr:rowOff>48260</xdr:rowOff>
    </xdr:to>
    <xdr:cxnSp macro="">
      <xdr:nvCxnSpPr>
        <xdr:cNvPr id="289" name="直線コネクタ 288"/>
        <xdr:cNvCxnSpPr/>
      </xdr:nvCxnSpPr>
      <xdr:spPr>
        <a:xfrm>
          <a:off x="9639300" y="6187694"/>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50944</xdr:rowOff>
    </xdr:from>
    <xdr:ext cx="378565" cy="259045"/>
    <xdr:sp macro="" textlink="">
      <xdr:nvSpPr>
        <xdr:cNvPr id="290" name="労働費平均値テキスト"/>
        <xdr:cNvSpPr txBox="1"/>
      </xdr:nvSpPr>
      <xdr:spPr>
        <a:xfrm>
          <a:off x="10528300" y="6394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15494</xdr:rowOff>
    </xdr:from>
    <xdr:to>
      <xdr:col>14</xdr:col>
      <xdr:colOff>28575</xdr:colOff>
      <xdr:row>36</xdr:row>
      <xdr:rowOff>34925</xdr:rowOff>
    </xdr:to>
    <xdr:cxnSp macro="">
      <xdr:nvCxnSpPr>
        <xdr:cNvPr id="292" name="直線コネクタ 291"/>
        <xdr:cNvCxnSpPr/>
      </xdr:nvCxnSpPr>
      <xdr:spPr>
        <a:xfrm flipV="1">
          <a:off x="8750300" y="618769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40132</xdr:rowOff>
    </xdr:from>
    <xdr:to>
      <xdr:col>14</xdr:col>
      <xdr:colOff>79375</xdr:colOff>
      <xdr:row>36</xdr:row>
      <xdr:rowOff>141732</xdr:rowOff>
    </xdr:to>
    <xdr:sp macro="" textlink="">
      <xdr:nvSpPr>
        <xdr:cNvPr id="293" name="フローチャート : 判断 292"/>
        <xdr:cNvSpPr/>
      </xdr:nvSpPr>
      <xdr:spPr>
        <a:xfrm>
          <a:off x="9588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132859</xdr:rowOff>
    </xdr:from>
    <xdr:ext cx="469744" cy="259045"/>
    <xdr:sp macro="" textlink="">
      <xdr:nvSpPr>
        <xdr:cNvPr id="294" name="テキスト ボックス 293"/>
        <xdr:cNvSpPr txBox="1"/>
      </xdr:nvSpPr>
      <xdr:spPr>
        <a:xfrm>
          <a:off x="9404427"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34925</xdr:rowOff>
    </xdr:from>
    <xdr:to>
      <xdr:col>12</xdr:col>
      <xdr:colOff>511175</xdr:colOff>
      <xdr:row>36</xdr:row>
      <xdr:rowOff>128651</xdr:rowOff>
    </xdr:to>
    <xdr:cxnSp macro="">
      <xdr:nvCxnSpPr>
        <xdr:cNvPr id="295" name="直線コネクタ 294"/>
        <xdr:cNvCxnSpPr/>
      </xdr:nvCxnSpPr>
      <xdr:spPr>
        <a:xfrm flipV="1">
          <a:off x="7861300" y="6207125"/>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129049</xdr:rowOff>
    </xdr:from>
    <xdr:ext cx="469744" cy="259045"/>
    <xdr:sp macro="" textlink="">
      <xdr:nvSpPr>
        <xdr:cNvPr id="297" name="テキスト ボックス 296"/>
        <xdr:cNvSpPr txBox="1"/>
      </xdr:nvSpPr>
      <xdr:spPr>
        <a:xfrm>
          <a:off x="8515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95885</xdr:rowOff>
    </xdr:from>
    <xdr:to>
      <xdr:col>11</xdr:col>
      <xdr:colOff>307975</xdr:colOff>
      <xdr:row>36</xdr:row>
      <xdr:rowOff>128651</xdr:rowOff>
    </xdr:to>
    <xdr:cxnSp macro="">
      <xdr:nvCxnSpPr>
        <xdr:cNvPr id="298" name="直線コネクタ 297"/>
        <xdr:cNvCxnSpPr/>
      </xdr:nvCxnSpPr>
      <xdr:spPr>
        <a:xfrm>
          <a:off x="6972300" y="6268085"/>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168910</xdr:rowOff>
    </xdr:from>
    <xdr:to>
      <xdr:col>15</xdr:col>
      <xdr:colOff>231775</xdr:colOff>
      <xdr:row>36</xdr:row>
      <xdr:rowOff>99060</xdr:rowOff>
    </xdr:to>
    <xdr:sp macro="" textlink="">
      <xdr:nvSpPr>
        <xdr:cNvPr id="308" name="円/楕円 307"/>
        <xdr:cNvSpPr/>
      </xdr:nvSpPr>
      <xdr:spPr>
        <a:xfrm>
          <a:off x="10426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20337</xdr:rowOff>
    </xdr:from>
    <xdr:ext cx="469744" cy="259045"/>
    <xdr:sp macro="" textlink="">
      <xdr:nvSpPr>
        <xdr:cNvPr id="309" name="労働費該当値テキスト"/>
        <xdr:cNvSpPr txBox="1"/>
      </xdr:nvSpPr>
      <xdr:spPr>
        <a:xfrm>
          <a:off x="10528300" y="602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136144</xdr:rowOff>
    </xdr:from>
    <xdr:to>
      <xdr:col>14</xdr:col>
      <xdr:colOff>79375</xdr:colOff>
      <xdr:row>36</xdr:row>
      <xdr:rowOff>66294</xdr:rowOff>
    </xdr:to>
    <xdr:sp macro="" textlink="">
      <xdr:nvSpPr>
        <xdr:cNvPr id="310" name="円/楕円 309"/>
        <xdr:cNvSpPr/>
      </xdr:nvSpPr>
      <xdr:spPr>
        <a:xfrm>
          <a:off x="9588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82821</xdr:rowOff>
    </xdr:from>
    <xdr:ext cx="469744" cy="259045"/>
    <xdr:sp macro="" textlink="">
      <xdr:nvSpPr>
        <xdr:cNvPr id="311" name="テキスト ボックス 310"/>
        <xdr:cNvSpPr txBox="1"/>
      </xdr:nvSpPr>
      <xdr:spPr>
        <a:xfrm>
          <a:off x="9404427" y="591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155575</xdr:rowOff>
    </xdr:from>
    <xdr:to>
      <xdr:col>12</xdr:col>
      <xdr:colOff>561975</xdr:colOff>
      <xdr:row>36</xdr:row>
      <xdr:rowOff>85725</xdr:rowOff>
    </xdr:to>
    <xdr:sp macro="" textlink="">
      <xdr:nvSpPr>
        <xdr:cNvPr id="312" name="円/楕円 311"/>
        <xdr:cNvSpPr/>
      </xdr:nvSpPr>
      <xdr:spPr>
        <a:xfrm>
          <a:off x="8699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102252</xdr:rowOff>
    </xdr:from>
    <xdr:ext cx="469744" cy="259045"/>
    <xdr:sp macro="" textlink="">
      <xdr:nvSpPr>
        <xdr:cNvPr id="313" name="テキスト ボックス 312"/>
        <xdr:cNvSpPr txBox="1"/>
      </xdr:nvSpPr>
      <xdr:spPr>
        <a:xfrm>
          <a:off x="8515427" y="59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77851</xdr:rowOff>
    </xdr:from>
    <xdr:to>
      <xdr:col>11</xdr:col>
      <xdr:colOff>358775</xdr:colOff>
      <xdr:row>37</xdr:row>
      <xdr:rowOff>8001</xdr:rowOff>
    </xdr:to>
    <xdr:sp macro="" textlink="">
      <xdr:nvSpPr>
        <xdr:cNvPr id="314" name="円/楕円 313"/>
        <xdr:cNvSpPr/>
      </xdr:nvSpPr>
      <xdr:spPr>
        <a:xfrm>
          <a:off x="78105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170578</xdr:rowOff>
    </xdr:from>
    <xdr:ext cx="469744" cy="259045"/>
    <xdr:sp macro="" textlink="">
      <xdr:nvSpPr>
        <xdr:cNvPr id="315" name="テキスト ボックス 314"/>
        <xdr:cNvSpPr txBox="1"/>
      </xdr:nvSpPr>
      <xdr:spPr>
        <a:xfrm>
          <a:off x="7626427" y="63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45085</xdr:rowOff>
    </xdr:from>
    <xdr:to>
      <xdr:col>10</xdr:col>
      <xdr:colOff>155575</xdr:colOff>
      <xdr:row>36</xdr:row>
      <xdr:rowOff>146685</xdr:rowOff>
    </xdr:to>
    <xdr:sp macro="" textlink="">
      <xdr:nvSpPr>
        <xdr:cNvPr id="316" name="円/楕円 315"/>
        <xdr:cNvSpPr/>
      </xdr:nvSpPr>
      <xdr:spPr>
        <a:xfrm>
          <a:off x="6921500" y="62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137812</xdr:rowOff>
    </xdr:from>
    <xdr:ext cx="469744" cy="259045"/>
    <xdr:sp macro="" textlink="">
      <xdr:nvSpPr>
        <xdr:cNvPr id="317" name="テキスト ボックス 316"/>
        <xdr:cNvSpPr txBox="1"/>
      </xdr:nvSpPr>
      <xdr:spPr>
        <a:xfrm>
          <a:off x="6737427"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116954</xdr:rowOff>
    </xdr:from>
    <xdr:to>
      <xdr:col>15</xdr:col>
      <xdr:colOff>180975</xdr:colOff>
      <xdr:row>58</xdr:row>
      <xdr:rowOff>117777</xdr:rowOff>
    </xdr:to>
    <xdr:cxnSp macro="">
      <xdr:nvCxnSpPr>
        <xdr:cNvPr id="344" name="直線コネクタ 343"/>
        <xdr:cNvCxnSpPr/>
      </xdr:nvCxnSpPr>
      <xdr:spPr>
        <a:xfrm flipV="1">
          <a:off x="9639300" y="10061054"/>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117777</xdr:rowOff>
    </xdr:from>
    <xdr:to>
      <xdr:col>14</xdr:col>
      <xdr:colOff>28575</xdr:colOff>
      <xdr:row>58</xdr:row>
      <xdr:rowOff>118028</xdr:rowOff>
    </xdr:to>
    <xdr:cxnSp macro="">
      <xdr:nvCxnSpPr>
        <xdr:cNvPr id="347" name="直線コネクタ 346"/>
        <xdr:cNvCxnSpPr/>
      </xdr:nvCxnSpPr>
      <xdr:spPr>
        <a:xfrm flipV="1">
          <a:off x="8750300" y="10061877"/>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125590</xdr:rowOff>
    </xdr:from>
    <xdr:to>
      <xdr:col>14</xdr:col>
      <xdr:colOff>79375</xdr:colOff>
      <xdr:row>55</xdr:row>
      <xdr:rowOff>55740</xdr:rowOff>
    </xdr:to>
    <xdr:sp macro="" textlink="">
      <xdr:nvSpPr>
        <xdr:cNvPr id="348" name="フローチャート : 判断 347"/>
        <xdr:cNvSpPr/>
      </xdr:nvSpPr>
      <xdr:spPr>
        <a:xfrm>
          <a:off x="9588500" y="938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72267</xdr:rowOff>
    </xdr:from>
    <xdr:ext cx="534377" cy="259045"/>
    <xdr:sp macro="" textlink="">
      <xdr:nvSpPr>
        <xdr:cNvPr id="349" name="テキスト ボックス 348"/>
        <xdr:cNvSpPr txBox="1"/>
      </xdr:nvSpPr>
      <xdr:spPr>
        <a:xfrm>
          <a:off x="9372111" y="915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118028</xdr:rowOff>
    </xdr:from>
    <xdr:to>
      <xdr:col>12</xdr:col>
      <xdr:colOff>511175</xdr:colOff>
      <xdr:row>58</xdr:row>
      <xdr:rowOff>123950</xdr:rowOff>
    </xdr:to>
    <xdr:cxnSp macro="">
      <xdr:nvCxnSpPr>
        <xdr:cNvPr id="350" name="直線コネクタ 349"/>
        <xdr:cNvCxnSpPr/>
      </xdr:nvCxnSpPr>
      <xdr:spPr>
        <a:xfrm flipV="1">
          <a:off x="7861300" y="10062128"/>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123950</xdr:rowOff>
    </xdr:from>
    <xdr:to>
      <xdr:col>11</xdr:col>
      <xdr:colOff>307975</xdr:colOff>
      <xdr:row>58</xdr:row>
      <xdr:rowOff>124315</xdr:rowOff>
    </xdr:to>
    <xdr:cxnSp macro="">
      <xdr:nvCxnSpPr>
        <xdr:cNvPr id="353" name="直線コネクタ 352"/>
        <xdr:cNvCxnSpPr/>
      </xdr:nvCxnSpPr>
      <xdr:spPr>
        <a:xfrm flipV="1">
          <a:off x="6972300" y="10068050"/>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66154</xdr:rowOff>
    </xdr:from>
    <xdr:to>
      <xdr:col>15</xdr:col>
      <xdr:colOff>231775</xdr:colOff>
      <xdr:row>58</xdr:row>
      <xdr:rowOff>167754</xdr:rowOff>
    </xdr:to>
    <xdr:sp macro="" textlink="">
      <xdr:nvSpPr>
        <xdr:cNvPr id="363" name="円/楕円 362"/>
        <xdr:cNvSpPr/>
      </xdr:nvSpPr>
      <xdr:spPr>
        <a:xfrm>
          <a:off x="10426700" y="1001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152531</xdr:rowOff>
    </xdr:from>
    <xdr:ext cx="378565" cy="259045"/>
    <xdr:sp macro="" textlink="">
      <xdr:nvSpPr>
        <xdr:cNvPr id="364" name="農林水産業費該当値テキスト"/>
        <xdr:cNvSpPr txBox="1"/>
      </xdr:nvSpPr>
      <xdr:spPr>
        <a:xfrm>
          <a:off x="10528300" y="9925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66977</xdr:rowOff>
    </xdr:from>
    <xdr:to>
      <xdr:col>14</xdr:col>
      <xdr:colOff>79375</xdr:colOff>
      <xdr:row>58</xdr:row>
      <xdr:rowOff>168577</xdr:rowOff>
    </xdr:to>
    <xdr:sp macro="" textlink="">
      <xdr:nvSpPr>
        <xdr:cNvPr id="365" name="円/楕円 364"/>
        <xdr:cNvSpPr/>
      </xdr:nvSpPr>
      <xdr:spPr>
        <a:xfrm>
          <a:off x="9588500" y="1001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159704</xdr:rowOff>
    </xdr:from>
    <xdr:ext cx="378565" cy="259045"/>
    <xdr:sp macro="" textlink="">
      <xdr:nvSpPr>
        <xdr:cNvPr id="366" name="テキスト ボックス 365"/>
        <xdr:cNvSpPr txBox="1"/>
      </xdr:nvSpPr>
      <xdr:spPr>
        <a:xfrm>
          <a:off x="9450017" y="1010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67228</xdr:rowOff>
    </xdr:from>
    <xdr:to>
      <xdr:col>12</xdr:col>
      <xdr:colOff>561975</xdr:colOff>
      <xdr:row>58</xdr:row>
      <xdr:rowOff>168828</xdr:rowOff>
    </xdr:to>
    <xdr:sp macro="" textlink="">
      <xdr:nvSpPr>
        <xdr:cNvPr id="367" name="円/楕円 366"/>
        <xdr:cNvSpPr/>
      </xdr:nvSpPr>
      <xdr:spPr>
        <a:xfrm>
          <a:off x="8699500" y="100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159955</xdr:rowOff>
    </xdr:from>
    <xdr:ext cx="378565" cy="259045"/>
    <xdr:sp macro="" textlink="">
      <xdr:nvSpPr>
        <xdr:cNvPr id="368" name="テキスト ボックス 367"/>
        <xdr:cNvSpPr txBox="1"/>
      </xdr:nvSpPr>
      <xdr:spPr>
        <a:xfrm>
          <a:off x="8561017" y="10104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73150</xdr:rowOff>
    </xdr:from>
    <xdr:to>
      <xdr:col>11</xdr:col>
      <xdr:colOff>358775</xdr:colOff>
      <xdr:row>59</xdr:row>
      <xdr:rowOff>3300</xdr:rowOff>
    </xdr:to>
    <xdr:sp macro="" textlink="">
      <xdr:nvSpPr>
        <xdr:cNvPr id="369" name="円/楕円 368"/>
        <xdr:cNvSpPr/>
      </xdr:nvSpPr>
      <xdr:spPr>
        <a:xfrm>
          <a:off x="7810500" y="100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165877</xdr:rowOff>
    </xdr:from>
    <xdr:ext cx="378565" cy="259045"/>
    <xdr:sp macro="" textlink="">
      <xdr:nvSpPr>
        <xdr:cNvPr id="370" name="テキスト ボックス 369"/>
        <xdr:cNvSpPr txBox="1"/>
      </xdr:nvSpPr>
      <xdr:spPr>
        <a:xfrm>
          <a:off x="7672017" y="10109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73515</xdr:rowOff>
    </xdr:from>
    <xdr:to>
      <xdr:col>10</xdr:col>
      <xdr:colOff>155575</xdr:colOff>
      <xdr:row>59</xdr:row>
      <xdr:rowOff>3665</xdr:rowOff>
    </xdr:to>
    <xdr:sp macro="" textlink="">
      <xdr:nvSpPr>
        <xdr:cNvPr id="371" name="円/楕円 370"/>
        <xdr:cNvSpPr/>
      </xdr:nvSpPr>
      <xdr:spPr>
        <a:xfrm>
          <a:off x="6921500" y="100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166242</xdr:rowOff>
    </xdr:from>
    <xdr:ext cx="378565" cy="259045"/>
    <xdr:sp macro="" textlink="">
      <xdr:nvSpPr>
        <xdr:cNvPr id="372" name="テキスト ボックス 371"/>
        <xdr:cNvSpPr txBox="1"/>
      </xdr:nvSpPr>
      <xdr:spPr>
        <a:xfrm>
          <a:off x="6783017" y="1011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41097</xdr:rowOff>
    </xdr:from>
    <xdr:to>
      <xdr:col>15</xdr:col>
      <xdr:colOff>180975</xdr:colOff>
      <xdr:row>78</xdr:row>
      <xdr:rowOff>115773</xdr:rowOff>
    </xdr:to>
    <xdr:cxnSp macro="">
      <xdr:nvCxnSpPr>
        <xdr:cNvPr id="401" name="直線コネクタ 400"/>
        <xdr:cNvCxnSpPr/>
      </xdr:nvCxnSpPr>
      <xdr:spPr>
        <a:xfrm>
          <a:off x="9639300" y="13414197"/>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41097</xdr:rowOff>
    </xdr:from>
    <xdr:to>
      <xdr:col>14</xdr:col>
      <xdr:colOff>28575</xdr:colOff>
      <xdr:row>78</xdr:row>
      <xdr:rowOff>152006</xdr:rowOff>
    </xdr:to>
    <xdr:cxnSp macro="">
      <xdr:nvCxnSpPr>
        <xdr:cNvPr id="404" name="直線コネクタ 403"/>
        <xdr:cNvCxnSpPr/>
      </xdr:nvCxnSpPr>
      <xdr:spPr>
        <a:xfrm flipV="1">
          <a:off x="8750300" y="13414197"/>
          <a:ext cx="889000" cy="1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154927</xdr:rowOff>
    </xdr:from>
    <xdr:to>
      <xdr:col>14</xdr:col>
      <xdr:colOff>79375</xdr:colOff>
      <xdr:row>76</xdr:row>
      <xdr:rowOff>85077</xdr:rowOff>
    </xdr:to>
    <xdr:sp macro="" textlink="">
      <xdr:nvSpPr>
        <xdr:cNvPr id="405" name="フローチャート : 判断 404"/>
        <xdr:cNvSpPr/>
      </xdr:nvSpPr>
      <xdr:spPr>
        <a:xfrm>
          <a:off x="9588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101604</xdr:rowOff>
    </xdr:from>
    <xdr:ext cx="534377" cy="259045"/>
    <xdr:sp macro="" textlink="">
      <xdr:nvSpPr>
        <xdr:cNvPr id="406" name="テキスト ボックス 405"/>
        <xdr:cNvSpPr txBox="1"/>
      </xdr:nvSpPr>
      <xdr:spPr>
        <a:xfrm>
          <a:off x="9372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152006</xdr:rowOff>
    </xdr:from>
    <xdr:to>
      <xdr:col>12</xdr:col>
      <xdr:colOff>511175</xdr:colOff>
      <xdr:row>78</xdr:row>
      <xdr:rowOff>157721</xdr:rowOff>
    </xdr:to>
    <xdr:cxnSp macro="">
      <xdr:nvCxnSpPr>
        <xdr:cNvPr id="407" name="直線コネクタ 406"/>
        <xdr:cNvCxnSpPr/>
      </xdr:nvCxnSpPr>
      <xdr:spPr>
        <a:xfrm flipV="1">
          <a:off x="7861300" y="1352510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157721</xdr:rowOff>
    </xdr:from>
    <xdr:to>
      <xdr:col>11</xdr:col>
      <xdr:colOff>307975</xdr:colOff>
      <xdr:row>78</xdr:row>
      <xdr:rowOff>165494</xdr:rowOff>
    </xdr:to>
    <xdr:cxnSp macro="">
      <xdr:nvCxnSpPr>
        <xdr:cNvPr id="410" name="直線コネクタ 409"/>
        <xdr:cNvCxnSpPr/>
      </xdr:nvCxnSpPr>
      <xdr:spPr>
        <a:xfrm flipV="1">
          <a:off x="6972300" y="13530821"/>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64973</xdr:rowOff>
    </xdr:from>
    <xdr:to>
      <xdr:col>15</xdr:col>
      <xdr:colOff>231775</xdr:colOff>
      <xdr:row>78</xdr:row>
      <xdr:rowOff>166573</xdr:rowOff>
    </xdr:to>
    <xdr:sp macro="" textlink="">
      <xdr:nvSpPr>
        <xdr:cNvPr id="420" name="円/楕円 419"/>
        <xdr:cNvSpPr/>
      </xdr:nvSpPr>
      <xdr:spPr>
        <a:xfrm>
          <a:off x="10426700" y="134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151350</xdr:rowOff>
    </xdr:from>
    <xdr:ext cx="469744" cy="259045"/>
    <xdr:sp macro="" textlink="">
      <xdr:nvSpPr>
        <xdr:cNvPr id="421" name="商工費該当値テキスト"/>
        <xdr:cNvSpPr txBox="1"/>
      </xdr:nvSpPr>
      <xdr:spPr>
        <a:xfrm>
          <a:off x="10528300" y="1335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161747</xdr:rowOff>
    </xdr:from>
    <xdr:to>
      <xdr:col>14</xdr:col>
      <xdr:colOff>79375</xdr:colOff>
      <xdr:row>78</xdr:row>
      <xdr:rowOff>91897</xdr:rowOff>
    </xdr:to>
    <xdr:sp macro="" textlink="">
      <xdr:nvSpPr>
        <xdr:cNvPr id="422" name="円/楕円 421"/>
        <xdr:cNvSpPr/>
      </xdr:nvSpPr>
      <xdr:spPr>
        <a:xfrm>
          <a:off x="9588500" y="1336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83024</xdr:rowOff>
    </xdr:from>
    <xdr:ext cx="469744" cy="259045"/>
    <xdr:sp macro="" textlink="">
      <xdr:nvSpPr>
        <xdr:cNvPr id="423" name="テキスト ボックス 422"/>
        <xdr:cNvSpPr txBox="1"/>
      </xdr:nvSpPr>
      <xdr:spPr>
        <a:xfrm>
          <a:off x="9404427" y="1345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101206</xdr:rowOff>
    </xdr:from>
    <xdr:to>
      <xdr:col>12</xdr:col>
      <xdr:colOff>561975</xdr:colOff>
      <xdr:row>79</xdr:row>
      <xdr:rowOff>31356</xdr:rowOff>
    </xdr:to>
    <xdr:sp macro="" textlink="">
      <xdr:nvSpPr>
        <xdr:cNvPr id="424" name="円/楕円 423"/>
        <xdr:cNvSpPr/>
      </xdr:nvSpPr>
      <xdr:spPr>
        <a:xfrm>
          <a:off x="8699500" y="134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22483</xdr:rowOff>
    </xdr:from>
    <xdr:ext cx="469744" cy="259045"/>
    <xdr:sp macro="" textlink="">
      <xdr:nvSpPr>
        <xdr:cNvPr id="425" name="テキスト ボックス 424"/>
        <xdr:cNvSpPr txBox="1"/>
      </xdr:nvSpPr>
      <xdr:spPr>
        <a:xfrm>
          <a:off x="8515427" y="1356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106921</xdr:rowOff>
    </xdr:from>
    <xdr:to>
      <xdr:col>11</xdr:col>
      <xdr:colOff>358775</xdr:colOff>
      <xdr:row>79</xdr:row>
      <xdr:rowOff>37071</xdr:rowOff>
    </xdr:to>
    <xdr:sp macro="" textlink="">
      <xdr:nvSpPr>
        <xdr:cNvPr id="426" name="円/楕円 425"/>
        <xdr:cNvSpPr/>
      </xdr:nvSpPr>
      <xdr:spPr>
        <a:xfrm>
          <a:off x="7810500" y="134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28198</xdr:rowOff>
    </xdr:from>
    <xdr:ext cx="469744" cy="259045"/>
    <xdr:sp macro="" textlink="">
      <xdr:nvSpPr>
        <xdr:cNvPr id="427" name="テキスト ボックス 426"/>
        <xdr:cNvSpPr txBox="1"/>
      </xdr:nvSpPr>
      <xdr:spPr>
        <a:xfrm>
          <a:off x="7626427" y="1357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114694</xdr:rowOff>
    </xdr:from>
    <xdr:to>
      <xdr:col>10</xdr:col>
      <xdr:colOff>155575</xdr:colOff>
      <xdr:row>79</xdr:row>
      <xdr:rowOff>44844</xdr:rowOff>
    </xdr:to>
    <xdr:sp macro="" textlink="">
      <xdr:nvSpPr>
        <xdr:cNvPr id="428" name="円/楕円 427"/>
        <xdr:cNvSpPr/>
      </xdr:nvSpPr>
      <xdr:spPr>
        <a:xfrm>
          <a:off x="6921500" y="1348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35971</xdr:rowOff>
    </xdr:from>
    <xdr:ext cx="469744" cy="259045"/>
    <xdr:sp macro="" textlink="">
      <xdr:nvSpPr>
        <xdr:cNvPr id="429" name="テキスト ボックス 428"/>
        <xdr:cNvSpPr txBox="1"/>
      </xdr:nvSpPr>
      <xdr:spPr>
        <a:xfrm>
          <a:off x="6737427" y="1358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59159</xdr:rowOff>
    </xdr:from>
    <xdr:to>
      <xdr:col>15</xdr:col>
      <xdr:colOff>180975</xdr:colOff>
      <xdr:row>97</xdr:row>
      <xdr:rowOff>107316</xdr:rowOff>
    </xdr:to>
    <xdr:cxnSp macro="">
      <xdr:nvCxnSpPr>
        <xdr:cNvPr id="456" name="直線コネクタ 455"/>
        <xdr:cNvCxnSpPr/>
      </xdr:nvCxnSpPr>
      <xdr:spPr>
        <a:xfrm>
          <a:off x="9639300" y="16689809"/>
          <a:ext cx="838200" cy="4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50628</xdr:rowOff>
    </xdr:from>
    <xdr:to>
      <xdr:col>14</xdr:col>
      <xdr:colOff>28575</xdr:colOff>
      <xdr:row>97</xdr:row>
      <xdr:rowOff>59159</xdr:rowOff>
    </xdr:to>
    <xdr:cxnSp macro="">
      <xdr:nvCxnSpPr>
        <xdr:cNvPr id="459" name="直線コネクタ 458"/>
        <xdr:cNvCxnSpPr/>
      </xdr:nvCxnSpPr>
      <xdr:spPr>
        <a:xfrm>
          <a:off x="8750300" y="16681278"/>
          <a:ext cx="8890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149658</xdr:rowOff>
    </xdr:from>
    <xdr:to>
      <xdr:col>14</xdr:col>
      <xdr:colOff>79375</xdr:colOff>
      <xdr:row>97</xdr:row>
      <xdr:rowOff>79808</xdr:rowOff>
    </xdr:to>
    <xdr:sp macro="" textlink="">
      <xdr:nvSpPr>
        <xdr:cNvPr id="460" name="フローチャート : 判断 459"/>
        <xdr:cNvSpPr/>
      </xdr:nvSpPr>
      <xdr:spPr>
        <a:xfrm>
          <a:off x="9588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96335</xdr:rowOff>
    </xdr:from>
    <xdr:ext cx="534377" cy="259045"/>
    <xdr:sp macro="" textlink="">
      <xdr:nvSpPr>
        <xdr:cNvPr id="461" name="テキスト ボックス 460"/>
        <xdr:cNvSpPr txBox="1"/>
      </xdr:nvSpPr>
      <xdr:spPr>
        <a:xfrm>
          <a:off x="9372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50628</xdr:rowOff>
    </xdr:from>
    <xdr:to>
      <xdr:col>12</xdr:col>
      <xdr:colOff>511175</xdr:colOff>
      <xdr:row>97</xdr:row>
      <xdr:rowOff>69822</xdr:rowOff>
    </xdr:to>
    <xdr:cxnSp macro="">
      <xdr:nvCxnSpPr>
        <xdr:cNvPr id="462" name="直線コネクタ 461"/>
        <xdr:cNvCxnSpPr/>
      </xdr:nvCxnSpPr>
      <xdr:spPr>
        <a:xfrm flipV="1">
          <a:off x="7861300" y="16681278"/>
          <a:ext cx="889000" cy="1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4" name="テキスト ボックス 463"/>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171055</xdr:rowOff>
    </xdr:from>
    <xdr:to>
      <xdr:col>11</xdr:col>
      <xdr:colOff>307975</xdr:colOff>
      <xdr:row>97</xdr:row>
      <xdr:rowOff>69822</xdr:rowOff>
    </xdr:to>
    <xdr:cxnSp macro="">
      <xdr:nvCxnSpPr>
        <xdr:cNvPr id="465" name="直線コネクタ 464"/>
        <xdr:cNvCxnSpPr/>
      </xdr:nvCxnSpPr>
      <xdr:spPr>
        <a:xfrm>
          <a:off x="6972300" y="16630255"/>
          <a:ext cx="889000" cy="7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131184</xdr:rowOff>
    </xdr:from>
    <xdr:ext cx="534377" cy="259045"/>
    <xdr:sp macro="" textlink="">
      <xdr:nvSpPr>
        <xdr:cNvPr id="467" name="テキスト ボックス 466"/>
        <xdr:cNvSpPr txBox="1"/>
      </xdr:nvSpPr>
      <xdr:spPr>
        <a:xfrm>
          <a:off x="7594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56516</xdr:rowOff>
    </xdr:from>
    <xdr:to>
      <xdr:col>15</xdr:col>
      <xdr:colOff>231775</xdr:colOff>
      <xdr:row>97</xdr:row>
      <xdr:rowOff>158116</xdr:rowOff>
    </xdr:to>
    <xdr:sp macro="" textlink="">
      <xdr:nvSpPr>
        <xdr:cNvPr id="475" name="円/楕円 474"/>
        <xdr:cNvSpPr/>
      </xdr:nvSpPr>
      <xdr:spPr>
        <a:xfrm>
          <a:off x="10426700" y="166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79393</xdr:rowOff>
    </xdr:from>
    <xdr:ext cx="534377" cy="259045"/>
    <xdr:sp macro="" textlink="">
      <xdr:nvSpPr>
        <xdr:cNvPr id="476" name="土木費該当値テキスト"/>
        <xdr:cNvSpPr txBox="1"/>
      </xdr:nvSpPr>
      <xdr:spPr>
        <a:xfrm>
          <a:off x="10528300" y="165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8359</xdr:rowOff>
    </xdr:from>
    <xdr:to>
      <xdr:col>14</xdr:col>
      <xdr:colOff>79375</xdr:colOff>
      <xdr:row>97</xdr:row>
      <xdr:rowOff>109959</xdr:rowOff>
    </xdr:to>
    <xdr:sp macro="" textlink="">
      <xdr:nvSpPr>
        <xdr:cNvPr id="477" name="円/楕円 476"/>
        <xdr:cNvSpPr/>
      </xdr:nvSpPr>
      <xdr:spPr>
        <a:xfrm>
          <a:off x="9588500" y="1663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101086</xdr:rowOff>
    </xdr:from>
    <xdr:ext cx="534377" cy="259045"/>
    <xdr:sp macro="" textlink="">
      <xdr:nvSpPr>
        <xdr:cNvPr id="478" name="テキスト ボックス 477"/>
        <xdr:cNvSpPr txBox="1"/>
      </xdr:nvSpPr>
      <xdr:spPr>
        <a:xfrm>
          <a:off x="9372111" y="1673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171278</xdr:rowOff>
    </xdr:from>
    <xdr:to>
      <xdr:col>12</xdr:col>
      <xdr:colOff>561975</xdr:colOff>
      <xdr:row>97</xdr:row>
      <xdr:rowOff>101428</xdr:rowOff>
    </xdr:to>
    <xdr:sp macro="" textlink="">
      <xdr:nvSpPr>
        <xdr:cNvPr id="479" name="円/楕円 478"/>
        <xdr:cNvSpPr/>
      </xdr:nvSpPr>
      <xdr:spPr>
        <a:xfrm>
          <a:off x="8699500" y="166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117955</xdr:rowOff>
    </xdr:from>
    <xdr:ext cx="534377" cy="259045"/>
    <xdr:sp macro="" textlink="">
      <xdr:nvSpPr>
        <xdr:cNvPr id="480" name="テキスト ボックス 479"/>
        <xdr:cNvSpPr txBox="1"/>
      </xdr:nvSpPr>
      <xdr:spPr>
        <a:xfrm>
          <a:off x="8483111" y="1640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19022</xdr:rowOff>
    </xdr:from>
    <xdr:to>
      <xdr:col>11</xdr:col>
      <xdr:colOff>358775</xdr:colOff>
      <xdr:row>97</xdr:row>
      <xdr:rowOff>120622</xdr:rowOff>
    </xdr:to>
    <xdr:sp macro="" textlink="">
      <xdr:nvSpPr>
        <xdr:cNvPr id="481" name="円/楕円 480"/>
        <xdr:cNvSpPr/>
      </xdr:nvSpPr>
      <xdr:spPr>
        <a:xfrm>
          <a:off x="7810500" y="1664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137149</xdr:rowOff>
    </xdr:from>
    <xdr:ext cx="534377" cy="259045"/>
    <xdr:sp macro="" textlink="">
      <xdr:nvSpPr>
        <xdr:cNvPr id="482" name="テキスト ボックス 481"/>
        <xdr:cNvSpPr txBox="1"/>
      </xdr:nvSpPr>
      <xdr:spPr>
        <a:xfrm>
          <a:off x="7594111" y="1642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120255</xdr:rowOff>
    </xdr:from>
    <xdr:to>
      <xdr:col>10</xdr:col>
      <xdr:colOff>155575</xdr:colOff>
      <xdr:row>97</xdr:row>
      <xdr:rowOff>50405</xdr:rowOff>
    </xdr:to>
    <xdr:sp macro="" textlink="">
      <xdr:nvSpPr>
        <xdr:cNvPr id="483" name="円/楕円 482"/>
        <xdr:cNvSpPr/>
      </xdr:nvSpPr>
      <xdr:spPr>
        <a:xfrm>
          <a:off x="6921500" y="165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66932</xdr:rowOff>
    </xdr:from>
    <xdr:ext cx="534377" cy="259045"/>
    <xdr:sp macro="" textlink="">
      <xdr:nvSpPr>
        <xdr:cNvPr id="484" name="テキスト ボックス 483"/>
        <xdr:cNvSpPr txBox="1"/>
      </xdr:nvSpPr>
      <xdr:spPr>
        <a:xfrm>
          <a:off x="6705111" y="1635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74503</xdr:rowOff>
    </xdr:from>
    <xdr:to>
      <xdr:col>23</xdr:col>
      <xdr:colOff>517525</xdr:colOff>
      <xdr:row>37</xdr:row>
      <xdr:rowOff>4369</xdr:rowOff>
    </xdr:to>
    <xdr:cxnSp macro="">
      <xdr:nvCxnSpPr>
        <xdr:cNvPr id="512" name="直線コネクタ 511"/>
        <xdr:cNvCxnSpPr/>
      </xdr:nvCxnSpPr>
      <xdr:spPr>
        <a:xfrm flipV="1">
          <a:off x="15481300" y="6246703"/>
          <a:ext cx="838200" cy="10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3"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158445</xdr:rowOff>
    </xdr:from>
    <xdr:to>
      <xdr:col>22</xdr:col>
      <xdr:colOff>365125</xdr:colOff>
      <xdr:row>37</xdr:row>
      <xdr:rowOff>4369</xdr:rowOff>
    </xdr:to>
    <xdr:cxnSp macro="">
      <xdr:nvCxnSpPr>
        <xdr:cNvPr id="515" name="直線コネクタ 514"/>
        <xdr:cNvCxnSpPr/>
      </xdr:nvCxnSpPr>
      <xdr:spPr>
        <a:xfrm>
          <a:off x="14592300" y="633064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16" name="フローチャート : 判断 515"/>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17" name="テキスト ボックス 516"/>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158445</xdr:rowOff>
    </xdr:from>
    <xdr:to>
      <xdr:col>21</xdr:col>
      <xdr:colOff>161925</xdr:colOff>
      <xdr:row>37</xdr:row>
      <xdr:rowOff>142352</xdr:rowOff>
    </xdr:to>
    <xdr:cxnSp macro="">
      <xdr:nvCxnSpPr>
        <xdr:cNvPr id="518" name="直線コネクタ 517"/>
        <xdr:cNvCxnSpPr/>
      </xdr:nvCxnSpPr>
      <xdr:spPr>
        <a:xfrm flipV="1">
          <a:off x="13703300" y="6330645"/>
          <a:ext cx="889000" cy="15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142352</xdr:rowOff>
    </xdr:from>
    <xdr:to>
      <xdr:col>19</xdr:col>
      <xdr:colOff>644525</xdr:colOff>
      <xdr:row>38</xdr:row>
      <xdr:rowOff>64308</xdr:rowOff>
    </xdr:to>
    <xdr:cxnSp macro="">
      <xdr:nvCxnSpPr>
        <xdr:cNvPr id="521" name="直線コネクタ 520"/>
        <xdr:cNvCxnSpPr/>
      </xdr:nvCxnSpPr>
      <xdr:spPr>
        <a:xfrm flipV="1">
          <a:off x="12814300" y="6486002"/>
          <a:ext cx="889000" cy="9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23703</xdr:rowOff>
    </xdr:from>
    <xdr:to>
      <xdr:col>23</xdr:col>
      <xdr:colOff>568325</xdr:colOff>
      <xdr:row>36</xdr:row>
      <xdr:rowOff>125303</xdr:rowOff>
    </xdr:to>
    <xdr:sp macro="" textlink="">
      <xdr:nvSpPr>
        <xdr:cNvPr id="531" name="円/楕円 530"/>
        <xdr:cNvSpPr/>
      </xdr:nvSpPr>
      <xdr:spPr>
        <a:xfrm>
          <a:off x="16268700" y="61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46580</xdr:rowOff>
    </xdr:from>
    <xdr:ext cx="534377" cy="259045"/>
    <xdr:sp macro="" textlink="">
      <xdr:nvSpPr>
        <xdr:cNvPr id="532" name="消防費該当値テキスト"/>
        <xdr:cNvSpPr txBox="1"/>
      </xdr:nvSpPr>
      <xdr:spPr>
        <a:xfrm>
          <a:off x="16370300" y="60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18,926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125019</xdr:rowOff>
    </xdr:from>
    <xdr:to>
      <xdr:col>22</xdr:col>
      <xdr:colOff>415925</xdr:colOff>
      <xdr:row>37</xdr:row>
      <xdr:rowOff>55169</xdr:rowOff>
    </xdr:to>
    <xdr:sp macro="" textlink="">
      <xdr:nvSpPr>
        <xdr:cNvPr id="533" name="円/楕円 532"/>
        <xdr:cNvSpPr/>
      </xdr:nvSpPr>
      <xdr:spPr>
        <a:xfrm>
          <a:off x="15430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46296</xdr:rowOff>
    </xdr:from>
    <xdr:ext cx="534377" cy="259045"/>
    <xdr:sp macro="" textlink="">
      <xdr:nvSpPr>
        <xdr:cNvPr id="534" name="テキスト ボックス 533"/>
        <xdr:cNvSpPr txBox="1"/>
      </xdr:nvSpPr>
      <xdr:spPr>
        <a:xfrm>
          <a:off x="15214111" y="63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107645</xdr:rowOff>
    </xdr:from>
    <xdr:to>
      <xdr:col>21</xdr:col>
      <xdr:colOff>212725</xdr:colOff>
      <xdr:row>37</xdr:row>
      <xdr:rowOff>37795</xdr:rowOff>
    </xdr:to>
    <xdr:sp macro="" textlink="">
      <xdr:nvSpPr>
        <xdr:cNvPr id="535" name="円/楕円 534"/>
        <xdr:cNvSpPr/>
      </xdr:nvSpPr>
      <xdr:spPr>
        <a:xfrm>
          <a:off x="14541500" y="62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28922</xdr:rowOff>
    </xdr:from>
    <xdr:ext cx="534377" cy="259045"/>
    <xdr:sp macro="" textlink="">
      <xdr:nvSpPr>
        <xdr:cNvPr id="536" name="テキスト ボックス 535"/>
        <xdr:cNvSpPr txBox="1"/>
      </xdr:nvSpPr>
      <xdr:spPr>
        <a:xfrm>
          <a:off x="14325111" y="63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91552</xdr:rowOff>
    </xdr:from>
    <xdr:to>
      <xdr:col>20</xdr:col>
      <xdr:colOff>9525</xdr:colOff>
      <xdr:row>38</xdr:row>
      <xdr:rowOff>21702</xdr:rowOff>
    </xdr:to>
    <xdr:sp macro="" textlink="">
      <xdr:nvSpPr>
        <xdr:cNvPr id="537" name="円/楕円 536"/>
        <xdr:cNvSpPr/>
      </xdr:nvSpPr>
      <xdr:spPr>
        <a:xfrm>
          <a:off x="13652500" y="64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12829</xdr:rowOff>
    </xdr:from>
    <xdr:ext cx="534377" cy="259045"/>
    <xdr:sp macro="" textlink="">
      <xdr:nvSpPr>
        <xdr:cNvPr id="538" name="テキスト ボックス 537"/>
        <xdr:cNvSpPr txBox="1"/>
      </xdr:nvSpPr>
      <xdr:spPr>
        <a:xfrm>
          <a:off x="13436111" y="65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13508</xdr:rowOff>
    </xdr:from>
    <xdr:to>
      <xdr:col>18</xdr:col>
      <xdr:colOff>492125</xdr:colOff>
      <xdr:row>38</xdr:row>
      <xdr:rowOff>115108</xdr:rowOff>
    </xdr:to>
    <xdr:sp macro="" textlink="">
      <xdr:nvSpPr>
        <xdr:cNvPr id="539" name="円/楕円 538"/>
        <xdr:cNvSpPr/>
      </xdr:nvSpPr>
      <xdr:spPr>
        <a:xfrm>
          <a:off x="12763500" y="65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106235</xdr:rowOff>
    </xdr:from>
    <xdr:ext cx="534377" cy="259045"/>
    <xdr:sp macro="" textlink="">
      <xdr:nvSpPr>
        <xdr:cNvPr id="540" name="テキスト ボックス 539"/>
        <xdr:cNvSpPr txBox="1"/>
      </xdr:nvSpPr>
      <xdr:spPr>
        <a:xfrm>
          <a:off x="12547111" y="662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158641</xdr:rowOff>
    </xdr:from>
    <xdr:to>
      <xdr:col>23</xdr:col>
      <xdr:colOff>517525</xdr:colOff>
      <xdr:row>55</xdr:row>
      <xdr:rowOff>25645</xdr:rowOff>
    </xdr:to>
    <xdr:cxnSp macro="">
      <xdr:nvCxnSpPr>
        <xdr:cNvPr id="572" name="直線コネクタ 571"/>
        <xdr:cNvCxnSpPr/>
      </xdr:nvCxnSpPr>
      <xdr:spPr>
        <a:xfrm flipV="1">
          <a:off x="15481300" y="9416941"/>
          <a:ext cx="838200" cy="3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162037</xdr:rowOff>
    </xdr:from>
    <xdr:to>
      <xdr:col>22</xdr:col>
      <xdr:colOff>365125</xdr:colOff>
      <xdr:row>55</xdr:row>
      <xdr:rowOff>25645</xdr:rowOff>
    </xdr:to>
    <xdr:cxnSp macro="">
      <xdr:nvCxnSpPr>
        <xdr:cNvPr id="575" name="直線コネクタ 574"/>
        <xdr:cNvCxnSpPr/>
      </xdr:nvCxnSpPr>
      <xdr:spPr>
        <a:xfrm>
          <a:off x="14592300" y="8905987"/>
          <a:ext cx="889000" cy="54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56700</xdr:rowOff>
    </xdr:from>
    <xdr:to>
      <xdr:col>22</xdr:col>
      <xdr:colOff>415925</xdr:colOff>
      <xdr:row>56</xdr:row>
      <xdr:rowOff>158300</xdr:rowOff>
    </xdr:to>
    <xdr:sp macro="" textlink="">
      <xdr:nvSpPr>
        <xdr:cNvPr id="576" name="フローチャート : 判断 575"/>
        <xdr:cNvSpPr/>
      </xdr:nvSpPr>
      <xdr:spPr>
        <a:xfrm>
          <a:off x="15430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149427</xdr:rowOff>
    </xdr:from>
    <xdr:ext cx="534377" cy="259045"/>
    <xdr:sp macro="" textlink="">
      <xdr:nvSpPr>
        <xdr:cNvPr id="577" name="テキスト ボックス 576"/>
        <xdr:cNvSpPr txBox="1"/>
      </xdr:nvSpPr>
      <xdr:spPr>
        <a:xfrm>
          <a:off x="15214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162037</xdr:rowOff>
    </xdr:from>
    <xdr:to>
      <xdr:col>21</xdr:col>
      <xdr:colOff>161925</xdr:colOff>
      <xdr:row>55</xdr:row>
      <xdr:rowOff>148861</xdr:rowOff>
    </xdr:to>
    <xdr:cxnSp macro="">
      <xdr:nvCxnSpPr>
        <xdr:cNvPr id="578" name="直線コネクタ 577"/>
        <xdr:cNvCxnSpPr/>
      </xdr:nvCxnSpPr>
      <xdr:spPr>
        <a:xfrm flipV="1">
          <a:off x="13703300" y="8905987"/>
          <a:ext cx="889000" cy="67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51440</xdr:rowOff>
    </xdr:from>
    <xdr:ext cx="534377" cy="259045"/>
    <xdr:sp macro="" textlink="">
      <xdr:nvSpPr>
        <xdr:cNvPr id="580" name="テキスト ボックス 579"/>
        <xdr:cNvSpPr txBox="1"/>
      </xdr:nvSpPr>
      <xdr:spPr>
        <a:xfrm>
          <a:off x="14325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91302</xdr:rowOff>
    </xdr:from>
    <xdr:to>
      <xdr:col>19</xdr:col>
      <xdr:colOff>644525</xdr:colOff>
      <xdr:row>55</xdr:row>
      <xdr:rowOff>148861</xdr:rowOff>
    </xdr:to>
    <xdr:cxnSp macro="">
      <xdr:nvCxnSpPr>
        <xdr:cNvPr id="581" name="直線コネクタ 580"/>
        <xdr:cNvCxnSpPr/>
      </xdr:nvCxnSpPr>
      <xdr:spPr>
        <a:xfrm>
          <a:off x="12814300" y="9178152"/>
          <a:ext cx="889000" cy="40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58575</xdr:rowOff>
    </xdr:from>
    <xdr:ext cx="534377" cy="259045"/>
    <xdr:sp macro="" textlink="">
      <xdr:nvSpPr>
        <xdr:cNvPr id="583" name="テキスト ボックス 582"/>
        <xdr:cNvSpPr txBox="1"/>
      </xdr:nvSpPr>
      <xdr:spPr>
        <a:xfrm>
          <a:off x="13436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5" name="テキスト ボックス 584"/>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107841</xdr:rowOff>
    </xdr:from>
    <xdr:to>
      <xdr:col>23</xdr:col>
      <xdr:colOff>568325</xdr:colOff>
      <xdr:row>55</xdr:row>
      <xdr:rowOff>37991</xdr:rowOff>
    </xdr:to>
    <xdr:sp macro="" textlink="">
      <xdr:nvSpPr>
        <xdr:cNvPr id="591" name="円/楕円 590"/>
        <xdr:cNvSpPr/>
      </xdr:nvSpPr>
      <xdr:spPr>
        <a:xfrm>
          <a:off x="16268700" y="93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130718</xdr:rowOff>
    </xdr:from>
    <xdr:ext cx="534377" cy="259045"/>
    <xdr:sp macro="" textlink="">
      <xdr:nvSpPr>
        <xdr:cNvPr id="592" name="教育費該当値テキスト"/>
        <xdr:cNvSpPr txBox="1"/>
      </xdr:nvSpPr>
      <xdr:spPr>
        <a:xfrm>
          <a:off x="16370300" y="921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68,840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146295</xdr:rowOff>
    </xdr:from>
    <xdr:to>
      <xdr:col>22</xdr:col>
      <xdr:colOff>415925</xdr:colOff>
      <xdr:row>55</xdr:row>
      <xdr:rowOff>76445</xdr:rowOff>
    </xdr:to>
    <xdr:sp macro="" textlink="">
      <xdr:nvSpPr>
        <xdr:cNvPr id="593" name="円/楕円 592"/>
        <xdr:cNvSpPr/>
      </xdr:nvSpPr>
      <xdr:spPr>
        <a:xfrm>
          <a:off x="15430500" y="940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92972</xdr:rowOff>
    </xdr:from>
    <xdr:ext cx="534377" cy="259045"/>
    <xdr:sp macro="" textlink="">
      <xdr:nvSpPr>
        <xdr:cNvPr id="594" name="テキスト ボックス 593"/>
        <xdr:cNvSpPr txBox="1"/>
      </xdr:nvSpPr>
      <xdr:spPr>
        <a:xfrm>
          <a:off x="15214111" y="917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66,485</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111237</xdr:rowOff>
    </xdr:from>
    <xdr:to>
      <xdr:col>21</xdr:col>
      <xdr:colOff>212725</xdr:colOff>
      <xdr:row>52</xdr:row>
      <xdr:rowOff>41387</xdr:rowOff>
    </xdr:to>
    <xdr:sp macro="" textlink="">
      <xdr:nvSpPr>
        <xdr:cNvPr id="595" name="円/楕円 594"/>
        <xdr:cNvSpPr/>
      </xdr:nvSpPr>
      <xdr:spPr>
        <a:xfrm>
          <a:off x="14541500" y="885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57914</xdr:rowOff>
    </xdr:from>
    <xdr:ext cx="599010" cy="259045"/>
    <xdr:sp macro="" textlink="">
      <xdr:nvSpPr>
        <xdr:cNvPr id="596" name="テキスト ボックス 595"/>
        <xdr:cNvSpPr txBox="1"/>
      </xdr:nvSpPr>
      <xdr:spPr>
        <a:xfrm>
          <a:off x="14292794" y="863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100,132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98061</xdr:rowOff>
    </xdr:from>
    <xdr:to>
      <xdr:col>20</xdr:col>
      <xdr:colOff>9525</xdr:colOff>
      <xdr:row>56</xdr:row>
      <xdr:rowOff>28211</xdr:rowOff>
    </xdr:to>
    <xdr:sp macro="" textlink="">
      <xdr:nvSpPr>
        <xdr:cNvPr id="597" name="円/楕円 596"/>
        <xdr:cNvSpPr/>
      </xdr:nvSpPr>
      <xdr:spPr>
        <a:xfrm>
          <a:off x="13652500" y="95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44738</xdr:rowOff>
    </xdr:from>
    <xdr:ext cx="534377" cy="259045"/>
    <xdr:sp macro="" textlink="">
      <xdr:nvSpPr>
        <xdr:cNvPr id="598" name="テキスト ボックス 597"/>
        <xdr:cNvSpPr txBox="1"/>
      </xdr:nvSpPr>
      <xdr:spPr>
        <a:xfrm>
          <a:off x="13436111" y="93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58,939</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40502</xdr:rowOff>
    </xdr:from>
    <xdr:to>
      <xdr:col>18</xdr:col>
      <xdr:colOff>492125</xdr:colOff>
      <xdr:row>53</xdr:row>
      <xdr:rowOff>142102</xdr:rowOff>
    </xdr:to>
    <xdr:sp macro="" textlink="">
      <xdr:nvSpPr>
        <xdr:cNvPr id="599" name="円/楕円 598"/>
        <xdr:cNvSpPr/>
      </xdr:nvSpPr>
      <xdr:spPr>
        <a:xfrm>
          <a:off x="12763500" y="912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158629</xdr:rowOff>
    </xdr:from>
    <xdr:ext cx="534377" cy="259045"/>
    <xdr:sp macro="" textlink="">
      <xdr:nvSpPr>
        <xdr:cNvPr id="600" name="テキスト ボックス 599"/>
        <xdr:cNvSpPr txBox="1"/>
      </xdr:nvSpPr>
      <xdr:spPr>
        <a:xfrm>
          <a:off x="12547111" y="890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150347</xdr:rowOff>
    </xdr:from>
    <xdr:to>
      <xdr:col>22</xdr:col>
      <xdr:colOff>415925</xdr:colOff>
      <xdr:row>77</xdr:row>
      <xdr:rowOff>80497</xdr:rowOff>
    </xdr:to>
    <xdr:sp macro="" textlink="">
      <xdr:nvSpPr>
        <xdr:cNvPr id="631" name="フローチャート : 判断 630"/>
        <xdr:cNvSpPr/>
      </xdr:nvSpPr>
      <xdr:spPr>
        <a:xfrm>
          <a:off x="15430500" y="1318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97024</xdr:rowOff>
    </xdr:from>
    <xdr:ext cx="469744" cy="259045"/>
    <xdr:sp macro="" textlink="">
      <xdr:nvSpPr>
        <xdr:cNvPr id="632" name="テキスト ボックス 631"/>
        <xdr:cNvSpPr txBox="1"/>
      </xdr:nvSpPr>
      <xdr:spPr>
        <a:xfrm>
          <a:off x="15246427" y="1295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142757</xdr:rowOff>
    </xdr:from>
    <xdr:to>
      <xdr:col>23</xdr:col>
      <xdr:colOff>517525</xdr:colOff>
      <xdr:row>97</xdr:row>
      <xdr:rowOff>160189</xdr:rowOff>
    </xdr:to>
    <xdr:cxnSp macro="">
      <xdr:nvCxnSpPr>
        <xdr:cNvPr id="688" name="直線コネクタ 687"/>
        <xdr:cNvCxnSpPr/>
      </xdr:nvCxnSpPr>
      <xdr:spPr>
        <a:xfrm flipV="1">
          <a:off x="15481300" y="16773407"/>
          <a:ext cx="838200" cy="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145901</xdr:rowOff>
    </xdr:from>
    <xdr:to>
      <xdr:col>22</xdr:col>
      <xdr:colOff>365125</xdr:colOff>
      <xdr:row>97</xdr:row>
      <xdr:rowOff>160189</xdr:rowOff>
    </xdr:to>
    <xdr:cxnSp macro="">
      <xdr:nvCxnSpPr>
        <xdr:cNvPr id="691" name="直線コネクタ 690"/>
        <xdr:cNvCxnSpPr/>
      </xdr:nvCxnSpPr>
      <xdr:spPr>
        <a:xfrm>
          <a:off x="14592300" y="16776551"/>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26464</xdr:rowOff>
    </xdr:from>
    <xdr:to>
      <xdr:col>22</xdr:col>
      <xdr:colOff>415925</xdr:colOff>
      <xdr:row>95</xdr:row>
      <xdr:rowOff>128064</xdr:rowOff>
    </xdr:to>
    <xdr:sp macro="" textlink="">
      <xdr:nvSpPr>
        <xdr:cNvPr id="692" name="フローチャート : 判断 691"/>
        <xdr:cNvSpPr/>
      </xdr:nvSpPr>
      <xdr:spPr>
        <a:xfrm>
          <a:off x="15430500" y="1631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144591</xdr:rowOff>
    </xdr:from>
    <xdr:ext cx="534377" cy="259045"/>
    <xdr:sp macro="" textlink="">
      <xdr:nvSpPr>
        <xdr:cNvPr id="693" name="テキスト ボックス 692"/>
        <xdr:cNvSpPr txBox="1"/>
      </xdr:nvSpPr>
      <xdr:spPr>
        <a:xfrm>
          <a:off x="15214111" y="16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145901</xdr:rowOff>
    </xdr:from>
    <xdr:to>
      <xdr:col>21</xdr:col>
      <xdr:colOff>161925</xdr:colOff>
      <xdr:row>97</xdr:row>
      <xdr:rowOff>150430</xdr:rowOff>
    </xdr:to>
    <xdr:cxnSp macro="">
      <xdr:nvCxnSpPr>
        <xdr:cNvPr id="694" name="直線コネクタ 693"/>
        <xdr:cNvCxnSpPr/>
      </xdr:nvCxnSpPr>
      <xdr:spPr>
        <a:xfrm flipV="1">
          <a:off x="13703300" y="16776551"/>
          <a:ext cx="889000" cy="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150430</xdr:rowOff>
    </xdr:from>
    <xdr:to>
      <xdr:col>19</xdr:col>
      <xdr:colOff>644525</xdr:colOff>
      <xdr:row>97</xdr:row>
      <xdr:rowOff>154574</xdr:rowOff>
    </xdr:to>
    <xdr:cxnSp macro="">
      <xdr:nvCxnSpPr>
        <xdr:cNvPr id="697" name="直線コネクタ 696"/>
        <xdr:cNvCxnSpPr/>
      </xdr:nvCxnSpPr>
      <xdr:spPr>
        <a:xfrm flipV="1">
          <a:off x="12814300" y="16781080"/>
          <a:ext cx="8890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91957</xdr:rowOff>
    </xdr:from>
    <xdr:to>
      <xdr:col>23</xdr:col>
      <xdr:colOff>568325</xdr:colOff>
      <xdr:row>98</xdr:row>
      <xdr:rowOff>22107</xdr:rowOff>
    </xdr:to>
    <xdr:sp macro="" textlink="">
      <xdr:nvSpPr>
        <xdr:cNvPr id="707" name="円/楕円 706"/>
        <xdr:cNvSpPr/>
      </xdr:nvSpPr>
      <xdr:spPr>
        <a:xfrm>
          <a:off x="16268700" y="1672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70384</xdr:rowOff>
    </xdr:from>
    <xdr:ext cx="534377" cy="259045"/>
    <xdr:sp macro="" textlink="">
      <xdr:nvSpPr>
        <xdr:cNvPr id="708" name="公債費該当値テキスト"/>
        <xdr:cNvSpPr txBox="1"/>
      </xdr:nvSpPr>
      <xdr:spPr>
        <a:xfrm>
          <a:off x="16370300" y="1670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23,786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109389</xdr:rowOff>
    </xdr:from>
    <xdr:to>
      <xdr:col>22</xdr:col>
      <xdr:colOff>415925</xdr:colOff>
      <xdr:row>98</xdr:row>
      <xdr:rowOff>39539</xdr:rowOff>
    </xdr:to>
    <xdr:sp macro="" textlink="">
      <xdr:nvSpPr>
        <xdr:cNvPr id="709" name="円/楕円 708"/>
        <xdr:cNvSpPr/>
      </xdr:nvSpPr>
      <xdr:spPr>
        <a:xfrm>
          <a:off x="15430500" y="1674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30666</xdr:rowOff>
    </xdr:from>
    <xdr:ext cx="534377" cy="259045"/>
    <xdr:sp macro="" textlink="">
      <xdr:nvSpPr>
        <xdr:cNvPr id="710" name="テキスト ボックス 709"/>
        <xdr:cNvSpPr txBox="1"/>
      </xdr:nvSpPr>
      <xdr:spPr>
        <a:xfrm>
          <a:off x="15214111" y="1683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95101</xdr:rowOff>
    </xdr:from>
    <xdr:to>
      <xdr:col>21</xdr:col>
      <xdr:colOff>212725</xdr:colOff>
      <xdr:row>98</xdr:row>
      <xdr:rowOff>25251</xdr:rowOff>
    </xdr:to>
    <xdr:sp macro="" textlink="">
      <xdr:nvSpPr>
        <xdr:cNvPr id="711" name="円/楕円 710"/>
        <xdr:cNvSpPr/>
      </xdr:nvSpPr>
      <xdr:spPr>
        <a:xfrm>
          <a:off x="14541500" y="167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16378</xdr:rowOff>
    </xdr:from>
    <xdr:ext cx="534377" cy="259045"/>
    <xdr:sp macro="" textlink="">
      <xdr:nvSpPr>
        <xdr:cNvPr id="712" name="テキスト ボックス 711"/>
        <xdr:cNvSpPr txBox="1"/>
      </xdr:nvSpPr>
      <xdr:spPr>
        <a:xfrm>
          <a:off x="14325111" y="1681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99630</xdr:rowOff>
    </xdr:from>
    <xdr:to>
      <xdr:col>20</xdr:col>
      <xdr:colOff>9525</xdr:colOff>
      <xdr:row>98</xdr:row>
      <xdr:rowOff>29780</xdr:rowOff>
    </xdr:to>
    <xdr:sp macro="" textlink="">
      <xdr:nvSpPr>
        <xdr:cNvPr id="713" name="円/楕円 712"/>
        <xdr:cNvSpPr/>
      </xdr:nvSpPr>
      <xdr:spPr>
        <a:xfrm>
          <a:off x="13652500" y="167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20907</xdr:rowOff>
    </xdr:from>
    <xdr:ext cx="534377" cy="259045"/>
    <xdr:sp macro="" textlink="">
      <xdr:nvSpPr>
        <xdr:cNvPr id="714" name="テキスト ボックス 713"/>
        <xdr:cNvSpPr txBox="1"/>
      </xdr:nvSpPr>
      <xdr:spPr>
        <a:xfrm>
          <a:off x="13436111" y="1682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103774</xdr:rowOff>
    </xdr:from>
    <xdr:to>
      <xdr:col>18</xdr:col>
      <xdr:colOff>492125</xdr:colOff>
      <xdr:row>98</xdr:row>
      <xdr:rowOff>33924</xdr:rowOff>
    </xdr:to>
    <xdr:sp macro="" textlink="">
      <xdr:nvSpPr>
        <xdr:cNvPr id="715" name="円/楕円 714"/>
        <xdr:cNvSpPr/>
      </xdr:nvSpPr>
      <xdr:spPr>
        <a:xfrm>
          <a:off x="12763500" y="167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25051</xdr:rowOff>
    </xdr:from>
    <xdr:ext cx="534377" cy="259045"/>
    <xdr:sp macro="" textlink="">
      <xdr:nvSpPr>
        <xdr:cNvPr id="716" name="テキスト ボックス 715"/>
        <xdr:cNvSpPr txBox="1"/>
      </xdr:nvSpPr>
      <xdr:spPr>
        <a:xfrm>
          <a:off x="12547111" y="1682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49" name="フローチャート : 判断 748"/>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50" name="テキスト ボックス 749"/>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土木費は、都市基盤整備として区画整理事業（市施行４地区、組合施行３地区）を行っていること等により、住民一人当たり</a:t>
          </a:r>
          <a:r>
            <a:rPr kumimoji="1" lang="en-US" altLang="ja-JP" sz="1300">
              <a:latin typeface="ＭＳ Ｐゴシック"/>
            </a:rPr>
            <a:t>44,583</a:t>
          </a:r>
          <a:r>
            <a:rPr kumimoji="1" lang="ja-JP" altLang="en-US" sz="1300">
              <a:latin typeface="ＭＳ Ｐゴシック"/>
            </a:rPr>
            <a:t>円となり、前年度を下回ったが、東京都平均及び類似団体平均を上回った。</a:t>
          </a:r>
          <a:endParaRPr kumimoji="1" lang="en-US" altLang="ja-JP" sz="1300">
            <a:latin typeface="ＭＳ Ｐゴシック"/>
          </a:endParaRPr>
        </a:p>
        <a:p>
          <a:r>
            <a:rPr kumimoji="1" lang="ja-JP" altLang="en-US" sz="1300">
              <a:latin typeface="ＭＳ Ｐゴシック"/>
            </a:rPr>
            <a:t>消防費は、消防出張所の建設事業により、前年度を上回る住民一人当たり</a:t>
          </a:r>
          <a:r>
            <a:rPr kumimoji="1" lang="en-US" altLang="ja-JP" sz="1300">
              <a:latin typeface="ＭＳ Ｐゴシック"/>
            </a:rPr>
            <a:t>18,926</a:t>
          </a:r>
          <a:r>
            <a:rPr kumimoji="1" lang="ja-JP" altLang="en-US" sz="1300">
              <a:latin typeface="ＭＳ Ｐゴシック"/>
            </a:rPr>
            <a:t>円となり、全国平均、東京都平均及び類似団体平均を上回った。</a:t>
          </a:r>
          <a:endParaRPr kumimoji="1" lang="en-US" altLang="ja-JP" sz="1300">
            <a:latin typeface="ＭＳ Ｐゴシック"/>
          </a:endParaRPr>
        </a:p>
        <a:p>
          <a:r>
            <a:rPr kumimoji="1" lang="ja-JP" altLang="en-US" sz="1300">
              <a:latin typeface="ＭＳ Ｐゴシック"/>
            </a:rPr>
            <a:t>教育費は、多摩ニュータウン地区における学校買取費等により、前年度を上回る住民一人当たり</a:t>
          </a:r>
          <a:r>
            <a:rPr kumimoji="1" lang="en-US" altLang="ja-JP" sz="1300">
              <a:latin typeface="ＭＳ Ｐゴシック"/>
            </a:rPr>
            <a:t>68,840</a:t>
          </a:r>
          <a:r>
            <a:rPr kumimoji="1" lang="ja-JP" altLang="en-US" sz="1300">
              <a:latin typeface="ＭＳ Ｐゴシック"/>
            </a:rPr>
            <a:t>円となり、全国平均、東京都平均及び類似団体平均を上回った。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実質単年度収支は、平成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年度からマイナス幅が拡大しているが、財政調整基金の取崩しにより、実質収支は黒字となった。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財政調整基金残高は、平成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年度まではほぼ横ばいで推移しているが、平成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からは毎年３ポイント強の減となった。その要因としては、多摩ニュータウン地区における学校買取費に対し財政調整基金を約１億円取り崩したこと等によるが、今後も事業費の平準化等による歳出抑制と歳入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病院事業会計は、診療報酬改定の影響等により黒字幅が縮小したが、平成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年３月に策定した「第三次稲城市立病院改革プラン」による経営改善に努める。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一般会計等及び全公営企業会計等において実質赤字は発生しなかったが、今後も全会計を通じて健全な財政運営を維持できるよう歳入確保と歳出抑制に努める。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AH22" sqref="AH22:AL23"/>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34537388</v>
      </c>
      <c r="BO4" s="411"/>
      <c r="BP4" s="411"/>
      <c r="BQ4" s="411"/>
      <c r="BR4" s="411"/>
      <c r="BS4" s="411"/>
      <c r="BT4" s="411"/>
      <c r="BU4" s="412"/>
      <c r="BV4" s="410">
        <v>34490686</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3.3</v>
      </c>
      <c r="CU4" s="588"/>
      <c r="CV4" s="588"/>
      <c r="CW4" s="588"/>
      <c r="CX4" s="588"/>
      <c r="CY4" s="588"/>
      <c r="CZ4" s="588"/>
      <c r="DA4" s="589"/>
      <c r="DB4" s="587">
        <v>3.8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33886137</v>
      </c>
      <c r="BO5" s="416"/>
      <c r="BP5" s="416"/>
      <c r="BQ5" s="416"/>
      <c r="BR5" s="416"/>
      <c r="BS5" s="416"/>
      <c r="BT5" s="416"/>
      <c r="BU5" s="417"/>
      <c r="BV5" s="415">
        <v>33757626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91.6</v>
      </c>
      <c r="CU5" s="386"/>
      <c r="CV5" s="386"/>
      <c r="CW5" s="386"/>
      <c r="CX5" s="386"/>
      <c r="CY5" s="386"/>
      <c r="CZ5" s="386"/>
      <c r="DA5" s="387"/>
      <c r="DB5" s="385">
        <v>87.1</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651251</v>
      </c>
      <c r="BO6" s="416"/>
      <c r="BP6" s="416"/>
      <c r="BQ6" s="416"/>
      <c r="BR6" s="416"/>
      <c r="BS6" s="416"/>
      <c r="BT6" s="416"/>
      <c r="BU6" s="417"/>
      <c r="BV6" s="415">
        <v>733060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94.8</v>
      </c>
      <c r="CU6" s="562"/>
      <c r="CV6" s="562"/>
      <c r="CW6" s="562"/>
      <c r="CX6" s="562"/>
      <c r="CY6" s="562"/>
      <c r="CZ6" s="562"/>
      <c r="DA6" s="563"/>
      <c r="DB6" s="561">
        <v>91.4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85309</v>
      </c>
      <c r="BO7" s="416"/>
      <c r="BP7" s="416"/>
      <c r="BQ7" s="416"/>
      <c r="BR7" s="416"/>
      <c r="BS7" s="416"/>
      <c r="BT7" s="416"/>
      <c r="BU7" s="417"/>
      <c r="BV7" s="415">
        <v>92395</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17223727</v>
      </c>
      <c r="CU7" s="416"/>
      <c r="CV7" s="416"/>
      <c r="CW7" s="416"/>
      <c r="CX7" s="416"/>
      <c r="CY7" s="416"/>
      <c r="CZ7" s="416"/>
      <c r="DA7" s="417"/>
      <c r="DB7" s="415">
        <v>16986137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565942</v>
      </c>
      <c r="BO8" s="416"/>
      <c r="BP8" s="416"/>
      <c r="BQ8" s="416"/>
      <c r="BR8" s="416"/>
      <c r="BS8" s="416"/>
      <c r="BT8" s="416"/>
      <c r="BU8" s="417"/>
      <c r="BV8" s="415">
        <v>640665</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0.94</v>
      </c>
      <c r="CU8" s="525"/>
      <c r="CV8" s="525"/>
      <c r="CW8" s="525"/>
      <c r="CX8" s="525"/>
      <c r="CY8" s="525"/>
      <c r="CZ8" s="525"/>
      <c r="DA8" s="526"/>
      <c r="DB8" s="524">
        <v>0.92</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87636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-74723</v>
      </c>
      <c r="BO9" s="416"/>
      <c r="BP9" s="416"/>
      <c r="BQ9" s="416"/>
      <c r="BR9" s="416"/>
      <c r="BS9" s="416"/>
      <c r="BT9" s="416"/>
      <c r="BU9" s="417"/>
      <c r="BV9" s="415">
        <v>-16101</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9.3000000000000007</v>
      </c>
      <c r="CU9" s="386"/>
      <c r="CV9" s="386"/>
      <c r="CW9" s="386"/>
      <c r="CX9" s="386"/>
      <c r="CY9" s="386"/>
      <c r="CZ9" s="386"/>
      <c r="DA9" s="387"/>
      <c r="DB9" s="385">
        <v>8.4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84835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89803</v>
      </c>
      <c r="BO10" s="416"/>
      <c r="BP10" s="416"/>
      <c r="BQ10" s="416"/>
      <c r="BR10" s="416"/>
      <c r="BS10" s="416"/>
      <c r="BT10" s="416"/>
      <c r="BU10" s="417"/>
      <c r="BV10" s="415">
        <v>86042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89089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620000</v>
      </c>
      <c r="BO12" s="416"/>
      <c r="BP12" s="416"/>
      <c r="BQ12" s="416"/>
      <c r="BR12" s="416"/>
      <c r="BS12" s="416"/>
      <c r="BT12" s="416"/>
      <c r="BU12" s="417"/>
      <c r="BV12" s="415">
        <v>650000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87906</v>
      </c>
      <c r="S13" s="517"/>
      <c r="T13" s="517"/>
      <c r="U13" s="517"/>
      <c r="V13" s="518"/>
      <c r="W13" s="504" t="s">
        <v>124</v>
      </c>
      <c r="X13" s="428"/>
      <c r="Y13" s="428"/>
      <c r="Z13" s="428"/>
      <c r="AA13" s="428"/>
      <c r="AB13" s="429"/>
      <c r="AC13" s="391">
        <v>483</v>
      </c>
      <c r="AD13" s="392"/>
      <c r="AE13" s="392"/>
      <c r="AF13" s="392"/>
      <c r="AG13" s="393"/>
      <c r="AH13" s="391">
        <v>485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-604920</v>
      </c>
      <c r="BO13" s="416"/>
      <c r="BP13" s="416"/>
      <c r="BQ13" s="416"/>
      <c r="BR13" s="416"/>
      <c r="BS13" s="416"/>
      <c r="BT13" s="416"/>
      <c r="BU13" s="417"/>
      <c r="BV13" s="415">
        <v>-580059</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1.3</v>
      </c>
      <c r="CU13" s="386"/>
      <c r="CV13" s="386"/>
      <c r="CW13" s="386"/>
      <c r="CX13" s="386"/>
      <c r="CY13" s="386"/>
      <c r="CZ13" s="386"/>
      <c r="DA13" s="387"/>
      <c r="DB13" s="385">
        <v>1.6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87461</v>
      </c>
      <c r="S14" s="517"/>
      <c r="T14" s="517"/>
      <c r="U14" s="517"/>
      <c r="V14" s="518"/>
      <c r="W14" s="519"/>
      <c r="X14" s="431"/>
      <c r="Y14" s="431"/>
      <c r="Z14" s="431"/>
      <c r="AA14" s="431"/>
      <c r="AB14" s="432"/>
      <c r="AC14" s="509">
        <v>1.3</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47.9</v>
      </c>
      <c r="CU14" s="488"/>
      <c r="CV14" s="488"/>
      <c r="CW14" s="488"/>
      <c r="CX14" s="488"/>
      <c r="CY14" s="488"/>
      <c r="CZ14" s="488"/>
      <c r="DA14" s="489"/>
      <c r="DB14" s="520">
        <v>19.7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86351</v>
      </c>
      <c r="S15" s="517"/>
      <c r="T15" s="517"/>
      <c r="U15" s="517"/>
      <c r="V15" s="518"/>
      <c r="W15" s="504" t="s">
        <v>131</v>
      </c>
      <c r="X15" s="428"/>
      <c r="Y15" s="428"/>
      <c r="Z15" s="428"/>
      <c r="AA15" s="428"/>
      <c r="AB15" s="429"/>
      <c r="AC15" s="391">
        <v>7363</v>
      </c>
      <c r="AD15" s="392"/>
      <c r="AE15" s="392"/>
      <c r="AF15" s="392"/>
      <c r="AG15" s="393"/>
      <c r="AH15" s="391">
        <v>7265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12449253</v>
      </c>
      <c r="BO15" s="411"/>
      <c r="BP15" s="411"/>
      <c r="BQ15" s="411"/>
      <c r="BR15" s="411"/>
      <c r="BS15" s="411"/>
      <c r="BT15" s="411"/>
      <c r="BU15" s="412"/>
      <c r="BV15" s="410">
        <v>11948554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19.600000000000001</v>
      </c>
      <c r="AD16" s="510"/>
      <c r="AE16" s="510"/>
      <c r="AF16" s="510"/>
      <c r="AG16" s="511"/>
      <c r="AH16" s="509">
        <v>20.5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13010297</v>
      </c>
      <c r="BO16" s="416"/>
      <c r="BP16" s="416"/>
      <c r="BQ16" s="416"/>
      <c r="BR16" s="416"/>
      <c r="BS16" s="416"/>
      <c r="BT16" s="416"/>
      <c r="BU16" s="417"/>
      <c r="BV16" s="415">
        <v>12680665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29788</v>
      </c>
      <c r="AD17" s="392"/>
      <c r="AE17" s="392"/>
      <c r="AF17" s="392"/>
      <c r="AG17" s="393"/>
      <c r="AH17" s="391">
        <v>27674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16082673</v>
      </c>
      <c r="BO17" s="416"/>
      <c r="BP17" s="416"/>
      <c r="BQ17" s="416"/>
      <c r="BR17" s="416"/>
      <c r="BS17" s="416"/>
      <c r="BT17" s="416"/>
      <c r="BU17" s="417"/>
      <c r="BV17" s="415">
        <v>15403895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17.97</v>
      </c>
      <c r="M18" s="480"/>
      <c r="N18" s="480"/>
      <c r="O18" s="480"/>
      <c r="P18" s="480"/>
      <c r="Q18" s="480"/>
      <c r="R18" s="481"/>
      <c r="S18" s="481"/>
      <c r="T18" s="481"/>
      <c r="U18" s="481"/>
      <c r="V18" s="482"/>
      <c r="W18" s="496"/>
      <c r="X18" s="497"/>
      <c r="Y18" s="497"/>
      <c r="Z18" s="497"/>
      <c r="AA18" s="497"/>
      <c r="AB18" s="505"/>
      <c r="AC18" s="379">
        <v>79.2</v>
      </c>
      <c r="AD18" s="380"/>
      <c r="AE18" s="380"/>
      <c r="AF18" s="380"/>
      <c r="AG18" s="483"/>
      <c r="AH18" s="379">
        <v>78.099999999999994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16032949</v>
      </c>
      <c r="BO18" s="416"/>
      <c r="BP18" s="416"/>
      <c r="BQ18" s="416"/>
      <c r="BR18" s="416"/>
      <c r="BS18" s="416"/>
      <c r="BT18" s="416"/>
      <c r="BU18" s="417"/>
      <c r="BV18" s="415">
        <v>15698184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4877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20721264</v>
      </c>
      <c r="BO19" s="416"/>
      <c r="BP19" s="416"/>
      <c r="BQ19" s="416"/>
      <c r="BR19" s="416"/>
      <c r="BS19" s="416"/>
      <c r="BT19" s="416"/>
      <c r="BU19" s="417"/>
      <c r="BV19" s="415">
        <v>21098969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36533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23616814</v>
      </c>
      <c r="BO23" s="416"/>
      <c r="BP23" s="416"/>
      <c r="BQ23" s="416"/>
      <c r="BR23" s="416"/>
      <c r="BS23" s="416"/>
      <c r="BT23" s="416"/>
      <c r="BU23" s="417"/>
      <c r="BV23" s="415">
        <v>23061207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8540</v>
      </c>
      <c r="R24" s="392"/>
      <c r="S24" s="392"/>
      <c r="T24" s="392"/>
      <c r="U24" s="392"/>
      <c r="V24" s="393"/>
      <c r="W24" s="457"/>
      <c r="X24" s="448"/>
      <c r="Y24" s="449"/>
      <c r="Z24" s="388" t="s">
        <v>155</v>
      </c>
      <c r="AA24" s="389"/>
      <c r="AB24" s="389"/>
      <c r="AC24" s="389"/>
      <c r="AD24" s="389"/>
      <c r="AE24" s="389"/>
      <c r="AF24" s="389"/>
      <c r="AG24" s="390"/>
      <c r="AH24" s="391">
        <v>516</v>
      </c>
      <c r="AI24" s="392"/>
      <c r="AJ24" s="392"/>
      <c r="AK24" s="392"/>
      <c r="AL24" s="393"/>
      <c r="AM24" s="391">
        <v>1571220</v>
      </c>
      <c r="AN24" s="392"/>
      <c r="AO24" s="392"/>
      <c r="AP24" s="392"/>
      <c r="AQ24" s="392"/>
      <c r="AR24" s="393"/>
      <c r="AS24" s="391">
        <v>3045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18090850</v>
      </c>
      <c r="BO24" s="416"/>
      <c r="BP24" s="416"/>
      <c r="BQ24" s="416"/>
      <c r="BR24" s="416"/>
      <c r="BS24" s="416"/>
      <c r="BT24" s="416"/>
      <c r="BU24" s="417"/>
      <c r="BV24" s="415">
        <v>18114462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7400</v>
      </c>
      <c r="R25" s="392"/>
      <c r="S25" s="392"/>
      <c r="T25" s="392"/>
      <c r="U25" s="392"/>
      <c r="V25" s="393"/>
      <c r="W25" s="457"/>
      <c r="X25" s="448"/>
      <c r="Y25" s="449"/>
      <c r="Z25" s="388" t="s">
        <v>158</v>
      </c>
      <c r="AA25" s="389"/>
      <c r="AB25" s="389"/>
      <c r="AC25" s="389"/>
      <c r="AD25" s="389"/>
      <c r="AE25" s="389"/>
      <c r="AF25" s="389"/>
      <c r="AG25" s="390"/>
      <c r="AH25" s="391">
        <v>108</v>
      </c>
      <c r="AI25" s="392"/>
      <c r="AJ25" s="392"/>
      <c r="AK25" s="392"/>
      <c r="AL25" s="393"/>
      <c r="AM25" s="391">
        <v>295380</v>
      </c>
      <c r="AN25" s="392"/>
      <c r="AO25" s="392"/>
      <c r="AP25" s="392"/>
      <c r="AQ25" s="392"/>
      <c r="AR25" s="393"/>
      <c r="AS25" s="391">
        <v>2735</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29208479</v>
      </c>
      <c r="BO25" s="411"/>
      <c r="BP25" s="411"/>
      <c r="BQ25" s="411"/>
      <c r="BR25" s="411"/>
      <c r="BS25" s="411"/>
      <c r="BT25" s="411"/>
      <c r="BU25" s="412"/>
      <c r="BV25" s="410">
        <v>21120539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6950</v>
      </c>
      <c r="R26" s="392"/>
      <c r="S26" s="392"/>
      <c r="T26" s="392"/>
      <c r="U26" s="392"/>
      <c r="V26" s="393"/>
      <c r="W26" s="457"/>
      <c r="X26" s="448"/>
      <c r="Y26" s="449"/>
      <c r="Z26" s="388" t="s">
        <v>161</v>
      </c>
      <c r="AA26" s="470"/>
      <c r="AB26" s="470"/>
      <c r="AC26" s="470"/>
      <c r="AD26" s="470"/>
      <c r="AE26" s="470"/>
      <c r="AF26" s="470"/>
      <c r="AG26" s="471"/>
      <c r="AH26" s="391">
        <v>18</v>
      </c>
      <c r="AI26" s="392"/>
      <c r="AJ26" s="392"/>
      <c r="AK26" s="392"/>
      <c r="AL26" s="393"/>
      <c r="AM26" s="391">
        <v>56430</v>
      </c>
      <c r="AN26" s="392"/>
      <c r="AO26" s="392"/>
      <c r="AP26" s="392"/>
      <c r="AQ26" s="392"/>
      <c r="AR26" s="393"/>
      <c r="AS26" s="391">
        <v>3135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v>20000</v>
      </c>
      <c r="BO26" s="416"/>
      <c r="BP26" s="416"/>
      <c r="BQ26" s="416"/>
      <c r="BR26" s="416"/>
      <c r="BS26" s="416"/>
      <c r="BT26" s="416"/>
      <c r="BU26" s="417"/>
      <c r="BV26" s="415">
        <v>20000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4980</v>
      </c>
      <c r="R27" s="392"/>
      <c r="S27" s="392"/>
      <c r="T27" s="392"/>
      <c r="U27" s="392"/>
      <c r="V27" s="393"/>
      <c r="W27" s="457"/>
      <c r="X27" s="448"/>
      <c r="Y27" s="449"/>
      <c r="Z27" s="388" t="s">
        <v>164</v>
      </c>
      <c r="AA27" s="389"/>
      <c r="AB27" s="389"/>
      <c r="AC27" s="389"/>
      <c r="AD27" s="389"/>
      <c r="AE27" s="389"/>
      <c r="AF27" s="389"/>
      <c r="AG27" s="390"/>
      <c r="AH27" s="391">
        <v>2</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4540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2656247</v>
      </c>
      <c r="BO28" s="411"/>
      <c r="BP28" s="411"/>
      <c r="BQ28" s="411"/>
      <c r="BR28" s="411"/>
      <c r="BS28" s="411"/>
      <c r="BT28" s="411"/>
      <c r="BU28" s="412"/>
      <c r="BV28" s="410">
        <v>3186444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20</v>
      </c>
      <c r="M29" s="392"/>
      <c r="N29" s="392"/>
      <c r="O29" s="392"/>
      <c r="P29" s="393"/>
      <c r="Q29" s="391">
        <v>4240</v>
      </c>
      <c r="R29" s="392"/>
      <c r="S29" s="392"/>
      <c r="T29" s="392"/>
      <c r="U29" s="392"/>
      <c r="V29" s="393"/>
      <c r="W29" s="458"/>
      <c r="X29" s="459"/>
      <c r="Y29" s="460"/>
      <c r="Z29" s="388" t="s">
        <v>172</v>
      </c>
      <c r="AA29" s="389"/>
      <c r="AB29" s="389"/>
      <c r="AC29" s="389"/>
      <c r="AD29" s="389"/>
      <c r="AE29" s="389"/>
      <c r="AF29" s="389"/>
      <c r="AG29" s="390"/>
      <c r="AH29" s="391">
        <v>518</v>
      </c>
      <c r="AI29" s="392"/>
      <c r="AJ29" s="392"/>
      <c r="AK29" s="392"/>
      <c r="AL29" s="393"/>
      <c r="AM29" s="391">
        <v>1580628</v>
      </c>
      <c r="AN29" s="392"/>
      <c r="AO29" s="392"/>
      <c r="AP29" s="392"/>
      <c r="AQ29" s="392"/>
      <c r="AR29" s="393"/>
      <c r="AS29" s="391">
        <v>3051</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t="s">
        <v>122</v>
      </c>
      <c r="BO29" s="416"/>
      <c r="BP29" s="416"/>
      <c r="BQ29" s="416"/>
      <c r="BR29" s="416"/>
      <c r="BS29" s="416"/>
      <c r="BT29" s="416"/>
      <c r="BU29" s="417"/>
      <c r="BV29" s="415" t="s">
        <v>122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102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2672787</v>
      </c>
      <c r="BO30" s="419"/>
      <c r="BP30" s="419"/>
      <c r="BQ30" s="419"/>
      <c r="BR30" s="419"/>
      <c r="BS30" s="419"/>
      <c r="BT30" s="419"/>
      <c r="BU30" s="420"/>
      <c r="BV30" s="418">
        <v>3408296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病院事業会計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東京たま広域資源循環組合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いなぎグリーンウェルネス財団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土地区画整理事業特別会計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南多摩斎場組合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稲城市土地開発公社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多摩川衛生組合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東京都市町村議会議員公務災害補償等組合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東京都三市収益事業組合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東京市町村総合事務組合（一般会計）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東京市町村総合事務組合（交通災害共済事業特別会計）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東京都市町村退職手当組合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東京都後期高齢者医療広域連合（一般会計）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東京都後期高齢者医療広域連合（後期高齢者医療特別会計）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528</v>
      </c>
      <c r="D34" s="1184"/>
      <c r="E34" s="1185"/>
      <c r="F34" s="32">
        <v>5.54</v>
      </c>
      <c r="G34" s="33">
        <v>4.93</v>
      </c>
      <c r="H34" s="33">
        <v>6.65</v>
      </c>
      <c r="I34" s="33">
        <v>9.2799999999999994</v>
      </c>
      <c r="J34" s="34">
        <v>8.9499999999999993</v>
      </c>
      <c r="K34" s="22"/>
      <c r="L34" s="22"/>
      <c r="M34" s="22"/>
      <c r="N34" s="22"/>
      <c r="O34" s="22"/>
      <c r="P34" s="22"/>
    </row>
    <row r="35" spans="1:16" ht="39" customHeight="1" x14ac:dyDescent="0.15">
      <c r="A35" s="22"/>
      <c r="B35" s="35"/>
      <c r="C35" s="1178" t="s">
        <v>529</v>
      </c>
      <c r="D35" s="1179"/>
      <c r="E35" s="1180"/>
      <c r="F35" s="36">
        <v>3.67</v>
      </c>
      <c r="G35" s="37">
        <v>4.47</v>
      </c>
      <c r="H35" s="37">
        <v>3.92</v>
      </c>
      <c r="I35" s="37">
        <v>3.76</v>
      </c>
      <c r="J35" s="38">
        <v>3.28</v>
      </c>
      <c r="K35" s="22"/>
      <c r="L35" s="22"/>
      <c r="M35" s="22"/>
      <c r="N35" s="22"/>
      <c r="O35" s="22"/>
      <c r="P35" s="22"/>
    </row>
    <row r="36" spans="1:16" ht="39" customHeight="1" x14ac:dyDescent="0.15">
      <c r="A36" s="22"/>
      <c r="B36" s="35"/>
      <c r="C36" s="1178" t="s">
        <v>530</v>
      </c>
      <c r="D36" s="1179"/>
      <c r="E36" s="1180"/>
      <c r="F36" s="36">
        <v>0.16</v>
      </c>
      <c r="G36" s="37">
        <v>0.55000000000000004</v>
      </c>
      <c r="H36" s="37">
        <v>0.52</v>
      </c>
      <c r="I36" s="37">
        <v>1.2</v>
      </c>
      <c r="J36" s="38">
        <v>1.6</v>
      </c>
      <c r="K36" s="22"/>
      <c r="L36" s="22"/>
      <c r="M36" s="22"/>
      <c r="N36" s="22"/>
      <c r="O36" s="22"/>
      <c r="P36" s="22"/>
    </row>
    <row r="37" spans="1:16" ht="39" customHeight="1" x14ac:dyDescent="0.15">
      <c r="A37" s="22"/>
      <c r="B37" s="35"/>
      <c r="C37" s="1178" t="s">
        <v>531</v>
      </c>
      <c r="D37" s="1179"/>
      <c r="E37" s="1180"/>
      <c r="F37" s="36">
        <v>0.89</v>
      </c>
      <c r="G37" s="37">
        <v>0.47</v>
      </c>
      <c r="H37" s="37">
        <v>0.52</v>
      </c>
      <c r="I37" s="37">
        <v>0.49</v>
      </c>
      <c r="J37" s="38">
        <v>0.45</v>
      </c>
      <c r="K37" s="22"/>
      <c r="L37" s="22"/>
      <c r="M37" s="22"/>
      <c r="N37" s="22"/>
      <c r="O37" s="22"/>
      <c r="P37" s="22"/>
    </row>
    <row r="38" spans="1:16" ht="39" customHeight="1" x14ac:dyDescent="0.15">
      <c r="A38" s="22"/>
      <c r="B38" s="35"/>
      <c r="C38" s="1178" t="s">
        <v>532</v>
      </c>
      <c r="D38" s="1179"/>
      <c r="E38" s="1180"/>
      <c r="F38" s="36">
        <v>0.01</v>
      </c>
      <c r="G38" s="37">
        <v>0.01</v>
      </c>
      <c r="H38" s="37">
        <v>0.01</v>
      </c>
      <c r="I38" s="37">
        <v>0.01</v>
      </c>
      <c r="J38" s="38">
        <v>0.01</v>
      </c>
      <c r="K38" s="22"/>
      <c r="L38" s="22"/>
      <c r="M38" s="22"/>
      <c r="N38" s="22"/>
      <c r="O38" s="22"/>
      <c r="P38" s="22"/>
    </row>
    <row r="39" spans="1:16" ht="39" customHeight="1" x14ac:dyDescent="0.15">
      <c r="A39" s="22"/>
      <c r="B39" s="35"/>
      <c r="C39" s="1178" t="s">
        <v>533</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534</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535</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536</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1971</v>
      </c>
      <c r="L45" s="60">
        <v>2003</v>
      </c>
      <c r="M45" s="60">
        <v>2040</v>
      </c>
      <c r="N45" s="60">
        <v>1973</v>
      </c>
      <c r="O45" s="61">
        <v>2119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405</v>
      </c>
      <c r="L48" s="64">
        <v>423</v>
      </c>
      <c r="M48" s="64">
        <v>404</v>
      </c>
      <c r="N48" s="64">
        <v>402</v>
      </c>
      <c r="O48" s="65">
        <v>381</v>
      </c>
      <c r="P48" s="48"/>
      <c r="Q48" s="48"/>
      <c r="R48" s="48"/>
      <c r="S48" s="48"/>
      <c r="T48" s="48"/>
      <c r="U48" s="48"/>
    </row>
    <row r="49" spans="1:21" ht="30.75" customHeight="1" x14ac:dyDescent="0.15">
      <c r="A49" s="48"/>
      <c r="B49" s="1196"/>
      <c r="C49" s="1197"/>
      <c r="D49" s="62"/>
      <c r="E49" s="1188" t="s">
        <v>16</v>
      </c>
      <c r="F49" s="1188"/>
      <c r="G49" s="1188"/>
      <c r="H49" s="1188"/>
      <c r="I49" s="1188"/>
      <c r="J49" s="1189"/>
      <c r="K49" s="63">
        <v>11</v>
      </c>
      <c r="L49" s="64">
        <v>4</v>
      </c>
      <c r="M49" s="64">
        <v>3</v>
      </c>
      <c r="N49" s="64">
        <v>4</v>
      </c>
      <c r="O49" s="65">
        <v>9</v>
      </c>
      <c r="P49" s="48"/>
      <c r="Q49" s="48"/>
      <c r="R49" s="48"/>
      <c r="S49" s="48"/>
      <c r="T49" s="48"/>
      <c r="U49" s="48"/>
    </row>
    <row r="50" spans="1:21" ht="30.75" customHeight="1" x14ac:dyDescent="0.15">
      <c r="A50" s="48"/>
      <c r="B50" s="1196"/>
      <c r="C50" s="1197"/>
      <c r="D50" s="62"/>
      <c r="E50" s="1188" t="s">
        <v>17</v>
      </c>
      <c r="F50" s="1188"/>
      <c r="G50" s="1188"/>
      <c r="H50" s="1188"/>
      <c r="I50" s="1188"/>
      <c r="J50" s="1189"/>
      <c r="K50" s="63">
        <v>260</v>
      </c>
      <c r="L50" s="64">
        <v>477</v>
      </c>
      <c r="M50" s="64">
        <v>115</v>
      </c>
      <c r="N50" s="64">
        <v>122</v>
      </c>
      <c r="O50" s="65">
        <v>274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2407</v>
      </c>
      <c r="L52" s="64">
        <v>2429</v>
      </c>
      <c r="M52" s="64">
        <v>2454</v>
      </c>
      <c r="N52" s="64">
        <v>2351</v>
      </c>
      <c r="O52" s="65">
        <v>2441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240</v>
      </c>
      <c r="L53" s="69">
        <v>478</v>
      </c>
      <c r="M53" s="69">
        <v>108</v>
      </c>
      <c r="N53" s="69">
        <v>150</v>
      </c>
      <c r="O53" s="70">
        <v>342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1"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19485</v>
      </c>
      <c r="J41" s="83">
        <v>19986</v>
      </c>
      <c r="K41" s="83">
        <v>22447</v>
      </c>
      <c r="L41" s="83">
        <v>23061</v>
      </c>
      <c r="M41" s="84">
        <v>23617</v>
      </c>
    </row>
    <row r="42" spans="2:13" ht="27.75" customHeight="1" x14ac:dyDescent="0.15">
      <c r="B42" s="1204"/>
      <c r="C42" s="1205"/>
      <c r="D42" s="85"/>
      <c r="E42" s="1208" t="s">
        <v>26</v>
      </c>
      <c r="F42" s="1208"/>
      <c r="G42" s="1208"/>
      <c r="H42" s="1209"/>
      <c r="I42" s="86">
        <v>11206</v>
      </c>
      <c r="J42" s="87">
        <v>10360</v>
      </c>
      <c r="K42" s="87">
        <v>9425</v>
      </c>
      <c r="L42" s="87">
        <v>8512</v>
      </c>
      <c r="M42" s="88">
        <v>7643</v>
      </c>
    </row>
    <row r="43" spans="2:13" ht="27.75" customHeight="1" x14ac:dyDescent="0.15">
      <c r="B43" s="1204"/>
      <c r="C43" s="1205"/>
      <c r="D43" s="85"/>
      <c r="E43" s="1208" t="s">
        <v>27</v>
      </c>
      <c r="F43" s="1208"/>
      <c r="G43" s="1208"/>
      <c r="H43" s="1209"/>
      <c r="I43" s="86">
        <v>6982</v>
      </c>
      <c r="J43" s="87">
        <v>6355</v>
      </c>
      <c r="K43" s="87">
        <v>3617</v>
      </c>
      <c r="L43" s="87">
        <v>3436</v>
      </c>
      <c r="M43" s="88">
        <v>5307</v>
      </c>
    </row>
    <row r="44" spans="2:13" ht="27.75" customHeight="1" x14ac:dyDescent="0.15">
      <c r="B44" s="1204"/>
      <c r="C44" s="1205"/>
      <c r="D44" s="85"/>
      <c r="E44" s="1208" t="s">
        <v>28</v>
      </c>
      <c r="F44" s="1208"/>
      <c r="G44" s="1208"/>
      <c r="H44" s="1209"/>
      <c r="I44" s="86">
        <v>151</v>
      </c>
      <c r="J44" s="87">
        <v>128</v>
      </c>
      <c r="K44" s="87">
        <v>107</v>
      </c>
      <c r="L44" s="87">
        <v>207</v>
      </c>
      <c r="M44" s="88">
        <v>287</v>
      </c>
    </row>
    <row r="45" spans="2:13" ht="27.75" customHeight="1" x14ac:dyDescent="0.15">
      <c r="B45" s="1204"/>
      <c r="C45" s="1205"/>
      <c r="D45" s="85"/>
      <c r="E45" s="1208" t="s">
        <v>29</v>
      </c>
      <c r="F45" s="1208"/>
      <c r="G45" s="1208"/>
      <c r="H45" s="1209"/>
      <c r="I45" s="86">
        <v>2960</v>
      </c>
      <c r="J45" s="87">
        <v>2664</v>
      </c>
      <c r="K45" s="87">
        <v>2546</v>
      </c>
      <c r="L45" s="87">
        <v>2299</v>
      </c>
      <c r="M45" s="88">
        <v>2302</v>
      </c>
    </row>
    <row r="46" spans="2:13" ht="27.75" customHeight="1" x14ac:dyDescent="0.15">
      <c r="B46" s="1204"/>
      <c r="C46" s="1205"/>
      <c r="D46" s="89"/>
      <c r="E46" s="1208" t="s">
        <v>30</v>
      </c>
      <c r="F46" s="1208"/>
      <c r="G46" s="1208"/>
      <c r="H46" s="1209"/>
      <c r="I46" s="86" t="s">
        <v>480</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9354</v>
      </c>
      <c r="J50" s="87">
        <v>9629</v>
      </c>
      <c r="K50" s="87">
        <v>8443</v>
      </c>
      <c r="L50" s="87">
        <v>7225</v>
      </c>
      <c r="M50" s="88">
        <v>6110</v>
      </c>
    </row>
    <row r="51" spans="2:13" ht="27.75" customHeight="1" x14ac:dyDescent="0.15">
      <c r="B51" s="1204"/>
      <c r="C51" s="1205"/>
      <c r="D51" s="85"/>
      <c r="E51" s="1208" t="s">
        <v>36</v>
      </c>
      <c r="F51" s="1208"/>
      <c r="G51" s="1208"/>
      <c r="H51" s="1209"/>
      <c r="I51" s="86">
        <v>8776</v>
      </c>
      <c r="J51" s="87">
        <v>7768</v>
      </c>
      <c r="K51" s="87">
        <v>7026</v>
      </c>
      <c r="L51" s="87">
        <v>6442</v>
      </c>
      <c r="M51" s="88">
        <v>5713</v>
      </c>
    </row>
    <row r="52" spans="2:13" ht="27.75" customHeight="1" x14ac:dyDescent="0.15">
      <c r="B52" s="1206"/>
      <c r="C52" s="1207"/>
      <c r="D52" s="85"/>
      <c r="E52" s="1208" t="s">
        <v>37</v>
      </c>
      <c r="F52" s="1208"/>
      <c r="G52" s="1208"/>
      <c r="H52" s="1209"/>
      <c r="I52" s="86">
        <v>20579</v>
      </c>
      <c r="J52" s="87">
        <v>20716</v>
      </c>
      <c r="K52" s="87">
        <v>20918</v>
      </c>
      <c r="L52" s="87">
        <v>20874</v>
      </c>
      <c r="M52" s="88">
        <v>20014</v>
      </c>
    </row>
    <row r="53" spans="2:13" ht="27.75" customHeight="1" thickBot="1" x14ac:dyDescent="0.2">
      <c r="B53" s="1210" t="s">
        <v>38</v>
      </c>
      <c r="C53" s="1211"/>
      <c r="D53" s="92"/>
      <c r="E53" s="1212" t="s">
        <v>39</v>
      </c>
      <c r="F53" s="1212"/>
      <c r="G53" s="1212"/>
      <c r="H53" s="1213"/>
      <c r="I53" s="93">
        <v>2074</v>
      </c>
      <c r="J53" s="94">
        <v>1381</v>
      </c>
      <c r="K53" s="94">
        <v>1755</v>
      </c>
      <c r="L53" s="94">
        <v>2975</v>
      </c>
      <c r="M53" s="95">
        <v>7320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566</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566</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565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562</v>
      </c>
      <c r="I42" s="354"/>
      <c r="J42" s="354"/>
      <c r="K42" s="354"/>
      <c r="L42" s="246"/>
      <c r="M42" s="246"/>
      <c r="N42" s="246"/>
      <c r="O42" s="246"/>
    </row>
    <row r="43" spans="2:17" x14ac:dyDescent="0.15">
      <c r="B43" s="250"/>
      <c r="C43" s="246"/>
      <c r="D43" s="246"/>
      <c r="E43" s="246"/>
      <c r="F43" s="246"/>
      <c r="G43" s="1221" t="s">
        <v>567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65"/>
      <c r="I48" s="365"/>
      <c r="J48" s="365"/>
    </row>
    <row r="49" spans="1:17" x14ac:dyDescent="0.15">
      <c r="B49" s="250"/>
      <c r="C49" s="246"/>
      <c r="D49" s="246"/>
      <c r="E49" s="246"/>
      <c r="F49" s="246"/>
      <c r="G49" s="245" t="s">
        <v>564</v>
      </c>
    </row>
    <row r="50" spans="1:17" x14ac:dyDescent="0.15">
      <c r="B50" s="250"/>
      <c r="C50" s="246"/>
      <c r="D50" s="246"/>
      <c r="E50" s="246"/>
      <c r="F50" s="246"/>
      <c r="G50" s="1230"/>
      <c r="H50" s="1231"/>
      <c r="I50" s="1231"/>
      <c r="J50" s="1232"/>
      <c r="K50" s="347" t="s">
        <v>519</v>
      </c>
      <c r="L50" s="347" t="s">
        <v>520</v>
      </c>
      <c r="M50" s="347" t="s">
        <v>521</v>
      </c>
      <c r="N50" s="347" t="s">
        <v>522</v>
      </c>
      <c r="O50" s="347" t="s">
        <v>523</v>
      </c>
    </row>
    <row r="51" spans="1:17" x14ac:dyDescent="0.15">
      <c r="B51" s="250"/>
      <c r="C51" s="246"/>
      <c r="D51" s="246"/>
      <c r="E51" s="246"/>
      <c r="F51" s="246"/>
      <c r="G51" s="1233" t="s">
        <v>560</v>
      </c>
      <c r="H51" s="1234"/>
      <c r="I51" s="1239" t="s">
        <v>558</v>
      </c>
      <c r="J51" s="1239"/>
      <c r="K51" s="1241"/>
      <c r="L51" s="1241"/>
      <c r="M51" s="1241"/>
      <c r="N51" s="1242">
        <v>19.7</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568</v>
      </c>
      <c r="J53" s="1243"/>
      <c r="K53" s="1250"/>
      <c r="L53" s="1250"/>
      <c r="M53" s="1250"/>
      <c r="N53" s="1252">
        <v>59.1</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559</v>
      </c>
      <c r="H55" s="1245"/>
      <c r="I55" s="1243" t="s">
        <v>558</v>
      </c>
      <c r="J55" s="1243"/>
      <c r="K55" s="1241"/>
      <c r="L55" s="1241"/>
      <c r="M55" s="1241"/>
      <c r="N55" s="1242">
        <v>39</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569</v>
      </c>
      <c r="J57" s="1253"/>
      <c r="K57" s="1250"/>
      <c r="L57" s="1250"/>
      <c r="M57" s="1250"/>
      <c r="N57" s="1252">
        <v>55.4</v>
      </c>
      <c r="O57" s="1250"/>
      <c r="P57" s="363"/>
      <c r="Q57" s="358"/>
    </row>
    <row r="58" spans="1:17" s="357" customFormat="1" x14ac:dyDescent="0.15">
      <c r="A58" s="245"/>
      <c r="B58" s="358"/>
      <c r="C58" s="354"/>
      <c r="D58" s="354"/>
      <c r="E58" s="354"/>
      <c r="F58" s="354"/>
      <c r="G58" s="1248"/>
      <c r="H58" s="1249"/>
      <c r="I58" s="1253"/>
      <c r="J58" s="1253"/>
      <c r="K58" s="1251"/>
      <c r="L58" s="1251"/>
      <c r="M58" s="1251"/>
      <c r="N58" s="1251"/>
      <c r="O58" s="1251"/>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5" t="s">
        <v>562</v>
      </c>
      <c r="I64" s="354"/>
      <c r="J64" s="354"/>
      <c r="K64" s="354"/>
      <c r="L64" s="246"/>
      <c r="M64" s="246"/>
      <c r="N64" s="246"/>
      <c r="O64" s="246"/>
    </row>
    <row r="65" spans="2:30" x14ac:dyDescent="0.15">
      <c r="B65" s="250"/>
      <c r="C65" s="246"/>
      <c r="D65" s="246"/>
      <c r="E65" s="246"/>
      <c r="F65" s="246"/>
      <c r="G65" s="1221" t="s">
        <v>570</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561</v>
      </c>
      <c r="I71" s="351"/>
      <c r="J71" s="350"/>
      <c r="K71" s="350"/>
      <c r="L71" s="349"/>
      <c r="M71" s="350"/>
      <c r="N71" s="349"/>
      <c r="O71" s="348"/>
    </row>
    <row r="72" spans="2:30" x14ac:dyDescent="0.15">
      <c r="B72" s="250"/>
      <c r="C72" s="246"/>
      <c r="D72" s="246"/>
      <c r="E72" s="246"/>
      <c r="F72" s="246"/>
      <c r="G72" s="1230"/>
      <c r="H72" s="1231"/>
      <c r="I72" s="1231"/>
      <c r="J72" s="1232"/>
      <c r="K72" s="347" t="s">
        <v>519</v>
      </c>
      <c r="L72" s="347" t="s">
        <v>520</v>
      </c>
      <c r="M72" s="347" t="s">
        <v>521</v>
      </c>
      <c r="N72" s="347" t="s">
        <v>522</v>
      </c>
      <c r="O72" s="347" t="s">
        <v>523</v>
      </c>
    </row>
    <row r="73" spans="2:30" x14ac:dyDescent="0.15">
      <c r="B73" s="250"/>
      <c r="C73" s="246"/>
      <c r="D73" s="246"/>
      <c r="E73" s="246"/>
      <c r="F73" s="246"/>
      <c r="G73" s="1233" t="s">
        <v>560</v>
      </c>
      <c r="H73" s="1234"/>
      <c r="I73" s="1239" t="s">
        <v>558</v>
      </c>
      <c r="J73" s="1239"/>
      <c r="K73" s="1254">
        <v>14.1</v>
      </c>
      <c r="L73" s="1254">
        <v>9.3000000000000007</v>
      </c>
      <c r="M73" s="1242">
        <v>11.9</v>
      </c>
      <c r="N73" s="1242">
        <v>19.7</v>
      </c>
      <c r="O73" s="1242">
        <v>47.9</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557</v>
      </c>
      <c r="J75" s="1243"/>
      <c r="K75" s="1252">
        <v>1.5</v>
      </c>
      <c r="L75" s="1252">
        <v>2.4</v>
      </c>
      <c r="M75" s="1252">
        <v>1.8</v>
      </c>
      <c r="N75" s="1252">
        <v>1.6</v>
      </c>
      <c r="O75" s="1252">
        <v>1.3</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559</v>
      </c>
      <c r="H77" s="1245"/>
      <c r="I77" s="1243" t="s">
        <v>558</v>
      </c>
      <c r="J77" s="1243"/>
      <c r="K77" s="1254">
        <v>58.2</v>
      </c>
      <c r="L77" s="1254">
        <v>50.3</v>
      </c>
      <c r="M77" s="1242">
        <v>45.9</v>
      </c>
      <c r="N77" s="1242">
        <v>39</v>
      </c>
      <c r="O77" s="1242">
        <v>35.299999999999997</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557</v>
      </c>
      <c r="J79" s="1253"/>
      <c r="K79" s="1256">
        <v>10.3</v>
      </c>
      <c r="L79" s="1256">
        <v>9.6</v>
      </c>
      <c r="M79" s="1256">
        <v>8.8000000000000007</v>
      </c>
      <c r="N79" s="1256">
        <v>9</v>
      </c>
      <c r="O79" s="1256">
        <v>6.9</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70" workbookViewId="0">
      <selection activeCell="F68" sqref="F6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election activeCell="F68" sqref="F6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108279</v>
      </c>
      <c r="E3" s="118"/>
      <c r="F3" s="119">
        <v>50880</v>
      </c>
      <c r="G3" s="120"/>
      <c r="H3" s="121"/>
    </row>
    <row r="4" spans="1:8" x14ac:dyDescent="0.15">
      <c r="A4" s="122"/>
      <c r="B4" s="123"/>
      <c r="C4" s="124"/>
      <c r="D4" s="125">
        <v>90833</v>
      </c>
      <c r="E4" s="126"/>
      <c r="F4" s="127">
        <v>26879</v>
      </c>
      <c r="G4" s="128"/>
      <c r="H4" s="129"/>
    </row>
    <row r="5" spans="1:8" x14ac:dyDescent="0.15">
      <c r="A5" s="110" t="s">
        <v>513</v>
      </c>
      <c r="B5" s="115"/>
      <c r="C5" s="116"/>
      <c r="D5" s="117">
        <v>68324</v>
      </c>
      <c r="E5" s="118"/>
      <c r="F5" s="119">
        <v>63956</v>
      </c>
      <c r="G5" s="120"/>
      <c r="H5" s="121"/>
    </row>
    <row r="6" spans="1:8" x14ac:dyDescent="0.15">
      <c r="A6" s="122"/>
      <c r="B6" s="123"/>
      <c r="C6" s="124"/>
      <c r="D6" s="125">
        <v>51219</v>
      </c>
      <c r="E6" s="126"/>
      <c r="F6" s="127">
        <v>29239</v>
      </c>
      <c r="G6" s="128"/>
      <c r="H6" s="129"/>
    </row>
    <row r="7" spans="1:8" x14ac:dyDescent="0.15">
      <c r="A7" s="110" t="s">
        <v>514</v>
      </c>
      <c r="B7" s="115"/>
      <c r="C7" s="116"/>
      <c r="D7" s="117">
        <v>120335</v>
      </c>
      <c r="E7" s="118"/>
      <c r="F7" s="119">
        <v>66255</v>
      </c>
      <c r="G7" s="120"/>
      <c r="H7" s="121"/>
    </row>
    <row r="8" spans="1:8" x14ac:dyDescent="0.15">
      <c r="A8" s="122"/>
      <c r="B8" s="123"/>
      <c r="C8" s="124"/>
      <c r="D8" s="125">
        <v>77385</v>
      </c>
      <c r="E8" s="126"/>
      <c r="F8" s="127">
        <v>31822</v>
      </c>
      <c r="G8" s="128"/>
      <c r="H8" s="129"/>
    </row>
    <row r="9" spans="1:8" x14ac:dyDescent="0.15">
      <c r="A9" s="110" t="s">
        <v>515</v>
      </c>
      <c r="B9" s="115"/>
      <c r="C9" s="116"/>
      <c r="D9" s="117">
        <v>80513</v>
      </c>
      <c r="E9" s="118"/>
      <c r="F9" s="119">
        <v>92247</v>
      </c>
      <c r="G9" s="120"/>
      <c r="H9" s="121"/>
    </row>
    <row r="10" spans="1:8" x14ac:dyDescent="0.15">
      <c r="A10" s="122"/>
      <c r="B10" s="123"/>
      <c r="C10" s="124"/>
      <c r="D10" s="125">
        <v>58732</v>
      </c>
      <c r="E10" s="126"/>
      <c r="F10" s="127">
        <v>37204</v>
      </c>
      <c r="G10" s="128"/>
      <c r="H10" s="129"/>
    </row>
    <row r="11" spans="1:8" x14ac:dyDescent="0.15">
      <c r="A11" s="110" t="s">
        <v>516</v>
      </c>
      <c r="B11" s="115"/>
      <c r="C11" s="116"/>
      <c r="D11" s="117">
        <v>73534</v>
      </c>
      <c r="E11" s="118"/>
      <c r="F11" s="119">
        <v>44504</v>
      </c>
      <c r="G11" s="120"/>
      <c r="H11" s="121"/>
    </row>
    <row r="12" spans="1:8" x14ac:dyDescent="0.15">
      <c r="A12" s="122"/>
      <c r="B12" s="123"/>
      <c r="C12" s="130"/>
      <c r="D12" s="125">
        <v>63826</v>
      </c>
      <c r="E12" s="126"/>
      <c r="F12" s="127">
        <v>25876</v>
      </c>
      <c r="G12" s="128"/>
      <c r="H12" s="129"/>
    </row>
    <row r="13" spans="1:8" x14ac:dyDescent="0.15">
      <c r="A13" s="110"/>
      <c r="B13" s="115"/>
      <c r="C13" s="131"/>
      <c r="D13" s="132">
        <v>90197</v>
      </c>
      <c r="E13" s="133"/>
      <c r="F13" s="134">
        <v>63568</v>
      </c>
      <c r="G13" s="135"/>
      <c r="H13" s="121"/>
    </row>
    <row r="14" spans="1:8" x14ac:dyDescent="0.15">
      <c r="A14" s="122"/>
      <c r="B14" s="123"/>
      <c r="C14" s="124"/>
      <c r="D14" s="125">
        <v>68399</v>
      </c>
      <c r="E14" s="126"/>
      <c r="F14" s="127">
        <v>30204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3.68</v>
      </c>
      <c r="C19" s="136">
        <f>ROUND(VALUE(SUBSTITUTE(実質収支比率等に係る経年分析!G$48,"▲","-")),2)</f>
        <v>4.4800000000000004</v>
      </c>
      <c r="D19" s="136">
        <f>ROUND(VALUE(SUBSTITUTE(実質収支比率等に係る経年分析!H$48,"▲","-")),2)</f>
        <v>3.92</v>
      </c>
      <c r="E19" s="136">
        <f>ROUND(VALUE(SUBSTITUTE(実質収支比率等に係る経年分析!I$48,"▲","-")),2)</f>
        <v>3.77</v>
      </c>
      <c r="F19" s="136">
        <f>ROUND(VALUE(SUBSTITUTE(実質収支比率等に係る経年分析!J$48,"▲","-")),2)</f>
        <v>3.29</v>
      </c>
    </row>
    <row r="20" spans="1:11" x14ac:dyDescent="0.15">
      <c r="A20" s="136" t="s">
        <v>44</v>
      </c>
      <c r="B20" s="136">
        <f>ROUND(VALUE(SUBSTITUTE(実質収支比率等に係る経年分析!F$47,"▲","-")),2)</f>
        <v>22.53</v>
      </c>
      <c r="C20" s="136">
        <f>ROUND(VALUE(SUBSTITUTE(実質収支比率等に係る経年分析!G$47,"▲","-")),2)</f>
        <v>22.93</v>
      </c>
      <c r="D20" s="136">
        <f>ROUND(VALUE(SUBSTITUTE(実質収支比率等に係る経年分析!H$47,"▲","-")),2)</f>
        <v>22.41</v>
      </c>
      <c r="E20" s="136">
        <f>ROUND(VALUE(SUBSTITUTE(実質収支比率等に係る経年分析!I$47,"▲","-")),2)</f>
        <v>18.760000000000002</v>
      </c>
      <c r="F20" s="136">
        <f>ROUND(VALUE(SUBSTITUTE(実質収支比率等に係る経年分析!J$47,"▲","-")),2)</f>
        <v>15.42</v>
      </c>
    </row>
    <row r="21" spans="1:11" x14ac:dyDescent="0.15">
      <c r="A21" s="136" t="s">
        <v>45</v>
      </c>
      <c r="B21" s="136">
        <f>IF(ISNUMBER(VALUE(SUBSTITUTE(実質収支比率等に係る経年分析!F$49,"▲","-"))),ROUND(VALUE(SUBSTITUTE(実質収支比率等に係る経年分析!F$49,"▲","-")),2),NA())</f>
        <v>-0.74</v>
      </c>
      <c r="C21" s="136">
        <f>IF(ISNUMBER(VALUE(SUBSTITUTE(実質収支比率等に係る経年分析!G$49,"▲","-"))),ROUND(VALUE(SUBSTITUTE(実質収支比率等に係る経年分析!G$49,"▲","-")),2),NA())</f>
        <v>1.24</v>
      </c>
      <c r="D21" s="136">
        <f>IF(ISNUMBER(VALUE(SUBSTITUTE(実質収支比率等に係る経年分析!H$49,"▲","-"))),ROUND(VALUE(SUBSTITUTE(実質収支比率等に係る経年分析!H$49,"▲","-")),2),NA())</f>
        <v>-0.93</v>
      </c>
      <c r="E21" s="136">
        <f>IF(ISNUMBER(VALUE(SUBSTITUTE(実質収支比率等に係る経年分析!I$49,"▲","-"))),ROUND(VALUE(SUBSTITUTE(実質収支比率等に係る経年分析!I$49,"▲","-")),2),NA())</f>
        <v>-3.41</v>
      </c>
      <c r="F21" s="136">
        <f>IF(ISNUMBER(VALUE(SUBSTITUTE(実質収支比率等に係る経年分析!J$49,"▲","-"))),ROUND(VALUE(SUBSTITUTE(実質収支比率等に係る経年分析!J$49,"▲","-")),2),NA())</f>
        <v>-3.51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0.45</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0.55000000000000004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3.92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3.28</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5.54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4.93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9.2799999999999994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8.9499999999999993</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2407</v>
      </c>
      <c r="E42" s="138"/>
      <c r="F42" s="138"/>
      <c r="G42" s="138">
        <f>'実質公債費比率（分子）の構造'!L$52</f>
        <v>2429</v>
      </c>
      <c r="H42" s="138"/>
      <c r="I42" s="138"/>
      <c r="J42" s="138">
        <f>'実質公債費比率（分子）の構造'!M$52</f>
        <v>2454</v>
      </c>
      <c r="K42" s="138"/>
      <c r="L42" s="138"/>
      <c r="M42" s="138">
        <f>'実質公債費比率（分子）の構造'!N$52</f>
        <v>2351</v>
      </c>
      <c r="N42" s="138"/>
      <c r="O42" s="138"/>
      <c r="P42" s="138">
        <f>'実質公債費比率（分子）の構造'!O$52</f>
        <v>2441</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260</v>
      </c>
      <c r="C44" s="138"/>
      <c r="D44" s="138"/>
      <c r="E44" s="138">
        <f>'実質公債費比率（分子）の構造'!L$50</f>
        <v>477</v>
      </c>
      <c r="F44" s="138"/>
      <c r="G44" s="138"/>
      <c r="H44" s="138">
        <f>'実質公債費比率（分子）の構造'!M$50</f>
        <v>115</v>
      </c>
      <c r="I44" s="138"/>
      <c r="J44" s="138"/>
      <c r="K44" s="138">
        <f>'実質公債費比率（分子）の構造'!N$50</f>
        <v>122</v>
      </c>
      <c r="L44" s="138"/>
      <c r="M44" s="138"/>
      <c r="N44" s="138">
        <f>'実質公債費比率（分子）の構造'!O$50</f>
        <v>274</v>
      </c>
      <c r="O44" s="138"/>
      <c r="P44" s="138"/>
    </row>
    <row r="45" spans="1:16" x14ac:dyDescent="0.15">
      <c r="A45" s="138" t="s">
        <v>55</v>
      </c>
      <c r="B45" s="138">
        <f>'実質公債費比率（分子）の構造'!K$49</f>
        <v>11</v>
      </c>
      <c r="C45" s="138"/>
      <c r="D45" s="138"/>
      <c r="E45" s="138">
        <f>'実質公債費比率（分子）の構造'!L$49</f>
        <v>4</v>
      </c>
      <c r="F45" s="138"/>
      <c r="G45" s="138"/>
      <c r="H45" s="138">
        <f>'実質公債費比率（分子）の構造'!M$49</f>
        <v>3</v>
      </c>
      <c r="I45" s="138"/>
      <c r="J45" s="138"/>
      <c r="K45" s="138">
        <f>'実質公債費比率（分子）の構造'!N$49</f>
        <v>4</v>
      </c>
      <c r="L45" s="138"/>
      <c r="M45" s="138"/>
      <c r="N45" s="138">
        <f>'実質公債費比率（分子）の構造'!O$49</f>
        <v>9</v>
      </c>
      <c r="O45" s="138"/>
      <c r="P45" s="138"/>
    </row>
    <row r="46" spans="1:16" x14ac:dyDescent="0.15">
      <c r="A46" s="138" t="s">
        <v>56</v>
      </c>
      <c r="B46" s="138">
        <f>'実質公債費比率（分子）の構造'!K$48</f>
        <v>405</v>
      </c>
      <c r="C46" s="138"/>
      <c r="D46" s="138"/>
      <c r="E46" s="138">
        <f>'実質公債費比率（分子）の構造'!L$48</f>
        <v>423</v>
      </c>
      <c r="F46" s="138"/>
      <c r="G46" s="138"/>
      <c r="H46" s="138">
        <f>'実質公債費比率（分子）の構造'!M$48</f>
        <v>404</v>
      </c>
      <c r="I46" s="138"/>
      <c r="J46" s="138"/>
      <c r="K46" s="138">
        <f>'実質公債費比率（分子）の構造'!N$48</f>
        <v>402</v>
      </c>
      <c r="L46" s="138"/>
      <c r="M46" s="138"/>
      <c r="N46" s="138">
        <f>'実質公債費比率（分子）の構造'!O$48</f>
        <v>381</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1971</v>
      </c>
      <c r="C49" s="138"/>
      <c r="D49" s="138"/>
      <c r="E49" s="138">
        <f>'実質公債費比率（分子）の構造'!L$45</f>
        <v>2003</v>
      </c>
      <c r="F49" s="138"/>
      <c r="G49" s="138"/>
      <c r="H49" s="138">
        <f>'実質公債費比率（分子）の構造'!M$45</f>
        <v>2040</v>
      </c>
      <c r="I49" s="138"/>
      <c r="J49" s="138"/>
      <c r="K49" s="138">
        <f>'実質公債費比率（分子）の構造'!N$45</f>
        <v>1973</v>
      </c>
      <c r="L49" s="138"/>
      <c r="M49" s="138"/>
      <c r="N49" s="138">
        <f>'実質公債費比率（分子）の構造'!O$45</f>
        <v>2119</v>
      </c>
      <c r="O49" s="138"/>
      <c r="P49" s="138"/>
    </row>
    <row r="50" spans="1:16" x14ac:dyDescent="0.15">
      <c r="A50" s="138" t="s">
        <v>60</v>
      </c>
      <c r="B50" s="138" t="e">
        <f>NA()</f>
        <v>#N/A</v>
      </c>
      <c r="C50" s="138">
        <f>IF(ISNUMBER('実質公債費比率（分子）の構造'!K$53),'実質公債費比率（分子）の構造'!K$53,NA())</f>
        <v>240</v>
      </c>
      <c r="D50" s="138" t="e">
        <f>NA()</f>
        <v>#N/A</v>
      </c>
      <c r="E50" s="138" t="e">
        <f>NA()</f>
        <v>#N/A</v>
      </c>
      <c r="F50" s="138">
        <f>IF(ISNUMBER('実質公債費比率（分子）の構造'!L$53),'実質公債費比率（分子）の構造'!L$53,NA())</f>
        <v>478</v>
      </c>
      <c r="G50" s="138" t="e">
        <f>NA()</f>
        <v>#N/A</v>
      </c>
      <c r="H50" s="138" t="e">
        <f>NA()</f>
        <v>#N/A</v>
      </c>
      <c r="I50" s="138">
        <f>IF(ISNUMBER('実質公債費比率（分子）の構造'!M$53),'実質公債費比率（分子）の構造'!M$53,NA())</f>
        <v>108</v>
      </c>
      <c r="J50" s="138" t="e">
        <f>NA()</f>
        <v>#N/A</v>
      </c>
      <c r="K50" s="138" t="e">
        <f>NA()</f>
        <v>#N/A</v>
      </c>
      <c r="L50" s="138">
        <f>IF(ISNUMBER('実質公債費比率（分子）の構造'!N$53),'実質公債費比率（分子）の構造'!N$53,NA())</f>
        <v>150</v>
      </c>
      <c r="M50" s="138" t="e">
        <f>NA()</f>
        <v>#N/A</v>
      </c>
      <c r="N50" s="138" t="e">
        <f>NA()</f>
        <v>#N/A</v>
      </c>
      <c r="O50" s="138">
        <f>IF(ISNUMBER('実質公債費比率（分子）の構造'!O$53),'実質公債費比率（分子）の構造'!O$53,NA())</f>
        <v>342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20579</v>
      </c>
      <c r="E56" s="137"/>
      <c r="F56" s="137"/>
      <c r="G56" s="137">
        <f>'将来負担比率（分子）の構造'!J$52</f>
        <v>20716</v>
      </c>
      <c r="H56" s="137"/>
      <c r="I56" s="137"/>
      <c r="J56" s="137">
        <f>'将来負担比率（分子）の構造'!K$52</f>
        <v>20918</v>
      </c>
      <c r="K56" s="137"/>
      <c r="L56" s="137"/>
      <c r="M56" s="137">
        <f>'将来負担比率（分子）の構造'!L$52</f>
        <v>20874</v>
      </c>
      <c r="N56" s="137"/>
      <c r="O56" s="137"/>
      <c r="P56" s="137">
        <f>'将来負担比率（分子）の構造'!M$52</f>
        <v>20014</v>
      </c>
    </row>
    <row r="57" spans="1:16" x14ac:dyDescent="0.15">
      <c r="A57" s="137" t="s">
        <v>36</v>
      </c>
      <c r="B57" s="137"/>
      <c r="C57" s="137"/>
      <c r="D57" s="137">
        <f>'将来負担比率（分子）の構造'!I$51</f>
        <v>8776</v>
      </c>
      <c r="E57" s="137"/>
      <c r="F57" s="137"/>
      <c r="G57" s="137">
        <f>'将来負担比率（分子）の構造'!J$51</f>
        <v>7768</v>
      </c>
      <c r="H57" s="137"/>
      <c r="I57" s="137"/>
      <c r="J57" s="137">
        <f>'将来負担比率（分子）の構造'!K$51</f>
        <v>7026</v>
      </c>
      <c r="K57" s="137"/>
      <c r="L57" s="137"/>
      <c r="M57" s="137">
        <f>'将来負担比率（分子）の構造'!L$51</f>
        <v>6442</v>
      </c>
      <c r="N57" s="137"/>
      <c r="O57" s="137"/>
      <c r="P57" s="137">
        <f>'将来負担比率（分子）の構造'!M$51</f>
        <v>5713</v>
      </c>
    </row>
    <row r="58" spans="1:16" x14ac:dyDescent="0.15">
      <c r="A58" s="137" t="s">
        <v>35</v>
      </c>
      <c r="B58" s="137"/>
      <c r="C58" s="137"/>
      <c r="D58" s="137">
        <f>'将来負担比率（分子）の構造'!I$50</f>
        <v>9354</v>
      </c>
      <c r="E58" s="137"/>
      <c r="F58" s="137"/>
      <c r="G58" s="137">
        <f>'将来負担比率（分子）の構造'!J$50</f>
        <v>9629</v>
      </c>
      <c r="H58" s="137"/>
      <c r="I58" s="137"/>
      <c r="J58" s="137">
        <f>'将来負担比率（分子）の構造'!K$50</f>
        <v>8443</v>
      </c>
      <c r="K58" s="137"/>
      <c r="L58" s="137"/>
      <c r="M58" s="137">
        <f>'将来負担比率（分子）の構造'!L$50</f>
        <v>7225</v>
      </c>
      <c r="N58" s="137"/>
      <c r="O58" s="137"/>
      <c r="P58" s="137">
        <f>'将来負担比率（分子）の構造'!M$50</f>
        <v>6110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2960</v>
      </c>
      <c r="C62" s="137"/>
      <c r="D62" s="137"/>
      <c r="E62" s="137">
        <f>'将来負担比率（分子）の構造'!J$45</f>
        <v>2664</v>
      </c>
      <c r="F62" s="137"/>
      <c r="G62" s="137"/>
      <c r="H62" s="137">
        <f>'将来負担比率（分子）の構造'!K$45</f>
        <v>2546</v>
      </c>
      <c r="I62" s="137"/>
      <c r="J62" s="137"/>
      <c r="K62" s="137">
        <f>'将来負担比率（分子）の構造'!L$45</f>
        <v>2299</v>
      </c>
      <c r="L62" s="137"/>
      <c r="M62" s="137"/>
      <c r="N62" s="137">
        <f>'将来負担比率（分子）の構造'!M$45</f>
        <v>2302</v>
      </c>
      <c r="O62" s="137"/>
      <c r="P62" s="137"/>
    </row>
    <row r="63" spans="1:16" x14ac:dyDescent="0.15">
      <c r="A63" s="137" t="s">
        <v>28</v>
      </c>
      <c r="B63" s="137">
        <f>'将来負担比率（分子）の構造'!I$44</f>
        <v>151</v>
      </c>
      <c r="C63" s="137"/>
      <c r="D63" s="137"/>
      <c r="E63" s="137">
        <f>'将来負担比率（分子）の構造'!J$44</f>
        <v>128</v>
      </c>
      <c r="F63" s="137"/>
      <c r="G63" s="137"/>
      <c r="H63" s="137">
        <f>'将来負担比率（分子）の構造'!K$44</f>
        <v>107</v>
      </c>
      <c r="I63" s="137"/>
      <c r="J63" s="137"/>
      <c r="K63" s="137">
        <f>'将来負担比率（分子）の構造'!L$44</f>
        <v>207</v>
      </c>
      <c r="L63" s="137"/>
      <c r="M63" s="137"/>
      <c r="N63" s="137">
        <f>'将来負担比率（分子）の構造'!M$44</f>
        <v>287</v>
      </c>
      <c r="O63" s="137"/>
      <c r="P63" s="137"/>
    </row>
    <row r="64" spans="1:16" x14ac:dyDescent="0.15">
      <c r="A64" s="137" t="s">
        <v>27</v>
      </c>
      <c r="B64" s="137">
        <f>'将来負担比率（分子）の構造'!I$43</f>
        <v>6982</v>
      </c>
      <c r="C64" s="137"/>
      <c r="D64" s="137"/>
      <c r="E64" s="137">
        <f>'将来負担比率（分子）の構造'!J$43</f>
        <v>6355</v>
      </c>
      <c r="F64" s="137"/>
      <c r="G64" s="137"/>
      <c r="H64" s="137">
        <f>'将来負担比率（分子）の構造'!K$43</f>
        <v>3617</v>
      </c>
      <c r="I64" s="137"/>
      <c r="J64" s="137"/>
      <c r="K64" s="137">
        <f>'将来負担比率（分子）の構造'!L$43</f>
        <v>3436</v>
      </c>
      <c r="L64" s="137"/>
      <c r="M64" s="137"/>
      <c r="N64" s="137">
        <f>'将来負担比率（分子）の構造'!M$43</f>
        <v>5307</v>
      </c>
      <c r="O64" s="137"/>
      <c r="P64" s="137"/>
    </row>
    <row r="65" spans="1:16" x14ac:dyDescent="0.15">
      <c r="A65" s="137" t="s">
        <v>26</v>
      </c>
      <c r="B65" s="137">
        <f>'将来負担比率（分子）の構造'!I$42</f>
        <v>11206</v>
      </c>
      <c r="C65" s="137"/>
      <c r="D65" s="137"/>
      <c r="E65" s="137">
        <f>'将来負担比率（分子）の構造'!J$42</f>
        <v>10360</v>
      </c>
      <c r="F65" s="137"/>
      <c r="G65" s="137"/>
      <c r="H65" s="137">
        <f>'将来負担比率（分子）の構造'!K$42</f>
        <v>9425</v>
      </c>
      <c r="I65" s="137"/>
      <c r="J65" s="137"/>
      <c r="K65" s="137">
        <f>'将来負担比率（分子）の構造'!L$42</f>
        <v>8512</v>
      </c>
      <c r="L65" s="137"/>
      <c r="M65" s="137"/>
      <c r="N65" s="137">
        <f>'将来負担比率（分子）の構造'!M$42</f>
        <v>7643</v>
      </c>
      <c r="O65" s="137"/>
      <c r="P65" s="137"/>
    </row>
    <row r="66" spans="1:16" x14ac:dyDescent="0.15">
      <c r="A66" s="137" t="s">
        <v>25</v>
      </c>
      <c r="B66" s="137">
        <f>'将来負担比率（分子）の構造'!I$41</f>
        <v>19485</v>
      </c>
      <c r="C66" s="137"/>
      <c r="D66" s="137"/>
      <c r="E66" s="137">
        <f>'将来負担比率（分子）の構造'!J$41</f>
        <v>19986</v>
      </c>
      <c r="F66" s="137"/>
      <c r="G66" s="137"/>
      <c r="H66" s="137">
        <f>'将来負担比率（分子）の構造'!K$41</f>
        <v>22447</v>
      </c>
      <c r="I66" s="137"/>
      <c r="J66" s="137"/>
      <c r="K66" s="137">
        <f>'将来負担比率（分子）の構造'!L$41</f>
        <v>23061</v>
      </c>
      <c r="L66" s="137"/>
      <c r="M66" s="137"/>
      <c r="N66" s="137">
        <f>'将来負担比率（分子）の構造'!M$41</f>
        <v>23617</v>
      </c>
      <c r="O66" s="137"/>
      <c r="P66" s="137"/>
    </row>
    <row r="67" spans="1:16" x14ac:dyDescent="0.15">
      <c r="A67" s="137" t="s">
        <v>64</v>
      </c>
      <c r="B67" s="137" t="e">
        <f>NA()</f>
        <v>#N/A</v>
      </c>
      <c r="C67" s="137">
        <f>IF(ISNUMBER('将来負担比率（分子）の構造'!I$53), IF('将来負担比率（分子）の構造'!I$53 &lt; 0, 0, '将来負担比率（分子）の構造'!I$53), NA())</f>
        <v>2074</v>
      </c>
      <c r="D67" s="137" t="e">
        <f>NA()</f>
        <v>#N/A</v>
      </c>
      <c r="E67" s="137" t="e">
        <f>NA()</f>
        <v>#N/A</v>
      </c>
      <c r="F67" s="137">
        <f>IF(ISNUMBER('将来負担比率（分子）の構造'!J$53), IF('将来負担比率（分子）の構造'!J$53 &lt; 0, 0, '将来負担比率（分子）の構造'!J$53), NA())</f>
        <v>1381</v>
      </c>
      <c r="G67" s="137" t="e">
        <f>NA()</f>
        <v>#N/A</v>
      </c>
      <c r="H67" s="137" t="e">
        <f>NA()</f>
        <v>#N/A</v>
      </c>
      <c r="I67" s="137">
        <f>IF(ISNUMBER('将来負担比率（分子）の構造'!K$53), IF('将来負担比率（分子）の構造'!K$53 &lt; 0, 0, '将来負担比率（分子）の構造'!K$53), NA())</f>
        <v>1755</v>
      </c>
      <c r="J67" s="137" t="e">
        <f>NA()</f>
        <v>#N/A</v>
      </c>
      <c r="K67" s="137" t="e">
        <f>NA()</f>
        <v>#N/A</v>
      </c>
      <c r="L67" s="137">
        <f>IF(ISNUMBER('将来負担比率（分子）の構造'!L$53), IF('将来負担比率（分子）の構造'!L$53 &lt; 0, 0, '将来負担比率（分子）の構造'!L$53), NA())</f>
        <v>2975</v>
      </c>
      <c r="M67" s="137" t="e">
        <f>NA()</f>
        <v>#N/A</v>
      </c>
      <c r="N67" s="137" t="e">
        <f>NA()</f>
        <v>#N/A</v>
      </c>
      <c r="O67" s="137">
        <f>IF(ISNUMBER('将来負担比率（分子）の構造'!M$53), IF('将来負担比率（分子）の構造'!M$53 &lt; 0, 0, '将来負担比率（分子）の構造'!M$53), NA())</f>
        <v>7320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15005630</v>
      </c>
      <c r="S5" s="671"/>
      <c r="T5" s="671"/>
      <c r="U5" s="671"/>
      <c r="V5" s="671"/>
      <c r="W5" s="671"/>
      <c r="X5" s="671"/>
      <c r="Y5" s="718"/>
      <c r="Z5" s="731">
        <v>43.4</v>
      </c>
      <c r="AA5" s="731"/>
      <c r="AB5" s="731"/>
      <c r="AC5" s="731"/>
      <c r="AD5" s="732">
        <v>13815997</v>
      </c>
      <c r="AE5" s="732"/>
      <c r="AF5" s="732"/>
      <c r="AG5" s="732"/>
      <c r="AH5" s="732"/>
      <c r="AI5" s="732"/>
      <c r="AJ5" s="732"/>
      <c r="AK5" s="732"/>
      <c r="AL5" s="719">
        <v>81.7</v>
      </c>
      <c r="AM5" s="688"/>
      <c r="AN5" s="688"/>
      <c r="AO5" s="720"/>
      <c r="AP5" s="707" t="s">
        <v>211</v>
      </c>
      <c r="AQ5" s="708"/>
      <c r="AR5" s="708"/>
      <c r="AS5" s="708"/>
      <c r="AT5" s="708"/>
      <c r="AU5" s="708"/>
      <c r="AV5" s="708"/>
      <c r="AW5" s="708"/>
      <c r="AX5" s="708"/>
      <c r="AY5" s="708"/>
      <c r="AZ5" s="708"/>
      <c r="BA5" s="708"/>
      <c r="BB5" s="708"/>
      <c r="BC5" s="708"/>
      <c r="BD5" s="708"/>
      <c r="BE5" s="708"/>
      <c r="BF5" s="709"/>
      <c r="BG5" s="620">
        <v>13815997</v>
      </c>
      <c r="BH5" s="621"/>
      <c r="BI5" s="621"/>
      <c r="BJ5" s="621"/>
      <c r="BK5" s="621"/>
      <c r="BL5" s="621"/>
      <c r="BM5" s="621"/>
      <c r="BN5" s="622"/>
      <c r="BO5" s="673">
        <v>92.1</v>
      </c>
      <c r="BP5" s="673"/>
      <c r="BQ5" s="673"/>
      <c r="BR5" s="673"/>
      <c r="BS5" s="674">
        <v>57365</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148906</v>
      </c>
      <c r="S6" s="621"/>
      <c r="T6" s="621"/>
      <c r="U6" s="621"/>
      <c r="V6" s="621"/>
      <c r="W6" s="621"/>
      <c r="X6" s="621"/>
      <c r="Y6" s="622"/>
      <c r="Z6" s="673">
        <v>0.4</v>
      </c>
      <c r="AA6" s="673"/>
      <c r="AB6" s="673"/>
      <c r="AC6" s="673"/>
      <c r="AD6" s="674">
        <v>148906</v>
      </c>
      <c r="AE6" s="674"/>
      <c r="AF6" s="674"/>
      <c r="AG6" s="674"/>
      <c r="AH6" s="674"/>
      <c r="AI6" s="674"/>
      <c r="AJ6" s="674"/>
      <c r="AK6" s="674"/>
      <c r="AL6" s="643">
        <v>0.9</v>
      </c>
      <c r="AM6" s="675"/>
      <c r="AN6" s="675"/>
      <c r="AO6" s="676"/>
      <c r="AP6" s="617" t="s">
        <v>216</v>
      </c>
      <c r="AQ6" s="618"/>
      <c r="AR6" s="618"/>
      <c r="AS6" s="618"/>
      <c r="AT6" s="618"/>
      <c r="AU6" s="618"/>
      <c r="AV6" s="618"/>
      <c r="AW6" s="618"/>
      <c r="AX6" s="618"/>
      <c r="AY6" s="618"/>
      <c r="AZ6" s="618"/>
      <c r="BA6" s="618"/>
      <c r="BB6" s="618"/>
      <c r="BC6" s="618"/>
      <c r="BD6" s="618"/>
      <c r="BE6" s="618"/>
      <c r="BF6" s="619"/>
      <c r="BG6" s="620">
        <v>13815997</v>
      </c>
      <c r="BH6" s="621"/>
      <c r="BI6" s="621"/>
      <c r="BJ6" s="621"/>
      <c r="BK6" s="621"/>
      <c r="BL6" s="621"/>
      <c r="BM6" s="621"/>
      <c r="BN6" s="622"/>
      <c r="BO6" s="673">
        <v>92.1</v>
      </c>
      <c r="BP6" s="673"/>
      <c r="BQ6" s="673"/>
      <c r="BR6" s="673"/>
      <c r="BS6" s="674">
        <v>57365</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308696</v>
      </c>
      <c r="CS6" s="621"/>
      <c r="CT6" s="621"/>
      <c r="CU6" s="621"/>
      <c r="CV6" s="621"/>
      <c r="CW6" s="621"/>
      <c r="CX6" s="621"/>
      <c r="CY6" s="622"/>
      <c r="CZ6" s="673">
        <v>0.9</v>
      </c>
      <c r="DA6" s="673"/>
      <c r="DB6" s="673"/>
      <c r="DC6" s="673"/>
      <c r="DD6" s="626" t="s">
        <v>218</v>
      </c>
      <c r="DE6" s="621"/>
      <c r="DF6" s="621"/>
      <c r="DG6" s="621"/>
      <c r="DH6" s="621"/>
      <c r="DI6" s="621"/>
      <c r="DJ6" s="621"/>
      <c r="DK6" s="621"/>
      <c r="DL6" s="621"/>
      <c r="DM6" s="621"/>
      <c r="DN6" s="621"/>
      <c r="DO6" s="621"/>
      <c r="DP6" s="622"/>
      <c r="DQ6" s="626">
        <v>307890</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27268</v>
      </c>
      <c r="S7" s="621"/>
      <c r="T7" s="621"/>
      <c r="U7" s="621"/>
      <c r="V7" s="621"/>
      <c r="W7" s="621"/>
      <c r="X7" s="621"/>
      <c r="Y7" s="622"/>
      <c r="Z7" s="673">
        <v>0.1</v>
      </c>
      <c r="AA7" s="673"/>
      <c r="AB7" s="673"/>
      <c r="AC7" s="673"/>
      <c r="AD7" s="674">
        <v>27268</v>
      </c>
      <c r="AE7" s="674"/>
      <c r="AF7" s="674"/>
      <c r="AG7" s="674"/>
      <c r="AH7" s="674"/>
      <c r="AI7" s="674"/>
      <c r="AJ7" s="674"/>
      <c r="AK7" s="674"/>
      <c r="AL7" s="643">
        <v>0.2</v>
      </c>
      <c r="AM7" s="675"/>
      <c r="AN7" s="675"/>
      <c r="AO7" s="676"/>
      <c r="AP7" s="617" t="s">
        <v>220</v>
      </c>
      <c r="AQ7" s="618"/>
      <c r="AR7" s="618"/>
      <c r="AS7" s="618"/>
      <c r="AT7" s="618"/>
      <c r="AU7" s="618"/>
      <c r="AV7" s="618"/>
      <c r="AW7" s="618"/>
      <c r="AX7" s="618"/>
      <c r="AY7" s="618"/>
      <c r="AZ7" s="618"/>
      <c r="BA7" s="618"/>
      <c r="BB7" s="618"/>
      <c r="BC7" s="618"/>
      <c r="BD7" s="618"/>
      <c r="BE7" s="618"/>
      <c r="BF7" s="619"/>
      <c r="BG7" s="620">
        <v>7413558</v>
      </c>
      <c r="BH7" s="621"/>
      <c r="BI7" s="621"/>
      <c r="BJ7" s="621"/>
      <c r="BK7" s="621"/>
      <c r="BL7" s="621"/>
      <c r="BM7" s="621"/>
      <c r="BN7" s="622"/>
      <c r="BO7" s="673">
        <v>49.4</v>
      </c>
      <c r="BP7" s="673"/>
      <c r="BQ7" s="673"/>
      <c r="BR7" s="673"/>
      <c r="BS7" s="674">
        <v>57365</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2747409</v>
      </c>
      <c r="CS7" s="621"/>
      <c r="CT7" s="621"/>
      <c r="CU7" s="621"/>
      <c r="CV7" s="621"/>
      <c r="CW7" s="621"/>
      <c r="CX7" s="621"/>
      <c r="CY7" s="622"/>
      <c r="CZ7" s="673">
        <v>8.1</v>
      </c>
      <c r="DA7" s="673"/>
      <c r="DB7" s="673"/>
      <c r="DC7" s="673"/>
      <c r="DD7" s="626">
        <v>38680</v>
      </c>
      <c r="DE7" s="621"/>
      <c r="DF7" s="621"/>
      <c r="DG7" s="621"/>
      <c r="DH7" s="621"/>
      <c r="DI7" s="621"/>
      <c r="DJ7" s="621"/>
      <c r="DK7" s="621"/>
      <c r="DL7" s="621"/>
      <c r="DM7" s="621"/>
      <c r="DN7" s="621"/>
      <c r="DO7" s="621"/>
      <c r="DP7" s="622"/>
      <c r="DQ7" s="626">
        <v>2335025</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89029</v>
      </c>
      <c r="S8" s="621"/>
      <c r="T8" s="621"/>
      <c r="U8" s="621"/>
      <c r="V8" s="621"/>
      <c r="W8" s="621"/>
      <c r="X8" s="621"/>
      <c r="Y8" s="622"/>
      <c r="Z8" s="673">
        <v>0.3</v>
      </c>
      <c r="AA8" s="673"/>
      <c r="AB8" s="673"/>
      <c r="AC8" s="673"/>
      <c r="AD8" s="674">
        <v>89029</v>
      </c>
      <c r="AE8" s="674"/>
      <c r="AF8" s="674"/>
      <c r="AG8" s="674"/>
      <c r="AH8" s="674"/>
      <c r="AI8" s="674"/>
      <c r="AJ8" s="674"/>
      <c r="AK8" s="674"/>
      <c r="AL8" s="643">
        <v>0.5</v>
      </c>
      <c r="AM8" s="675"/>
      <c r="AN8" s="675"/>
      <c r="AO8" s="676"/>
      <c r="AP8" s="617" t="s">
        <v>223</v>
      </c>
      <c r="AQ8" s="618"/>
      <c r="AR8" s="618"/>
      <c r="AS8" s="618"/>
      <c r="AT8" s="618"/>
      <c r="AU8" s="618"/>
      <c r="AV8" s="618"/>
      <c r="AW8" s="618"/>
      <c r="AX8" s="618"/>
      <c r="AY8" s="618"/>
      <c r="AZ8" s="618"/>
      <c r="BA8" s="618"/>
      <c r="BB8" s="618"/>
      <c r="BC8" s="618"/>
      <c r="BD8" s="618"/>
      <c r="BE8" s="618"/>
      <c r="BF8" s="619"/>
      <c r="BG8" s="620">
        <v>151348</v>
      </c>
      <c r="BH8" s="621"/>
      <c r="BI8" s="621"/>
      <c r="BJ8" s="621"/>
      <c r="BK8" s="621"/>
      <c r="BL8" s="621"/>
      <c r="BM8" s="621"/>
      <c r="BN8" s="622"/>
      <c r="BO8" s="673">
        <v>1</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13723005</v>
      </c>
      <c r="CS8" s="621"/>
      <c r="CT8" s="621"/>
      <c r="CU8" s="621"/>
      <c r="CV8" s="621"/>
      <c r="CW8" s="621"/>
      <c r="CX8" s="621"/>
      <c r="CY8" s="622"/>
      <c r="CZ8" s="673">
        <v>40.5</v>
      </c>
      <c r="DA8" s="673"/>
      <c r="DB8" s="673"/>
      <c r="DC8" s="673"/>
      <c r="DD8" s="626">
        <v>239370</v>
      </c>
      <c r="DE8" s="621"/>
      <c r="DF8" s="621"/>
      <c r="DG8" s="621"/>
      <c r="DH8" s="621"/>
      <c r="DI8" s="621"/>
      <c r="DJ8" s="621"/>
      <c r="DK8" s="621"/>
      <c r="DL8" s="621"/>
      <c r="DM8" s="621"/>
      <c r="DN8" s="621"/>
      <c r="DO8" s="621"/>
      <c r="DP8" s="622"/>
      <c r="DQ8" s="626">
        <v>6498605</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51807</v>
      </c>
      <c r="S9" s="621"/>
      <c r="T9" s="621"/>
      <c r="U9" s="621"/>
      <c r="V9" s="621"/>
      <c r="W9" s="621"/>
      <c r="X9" s="621"/>
      <c r="Y9" s="622"/>
      <c r="Z9" s="673">
        <v>0.2</v>
      </c>
      <c r="AA9" s="673"/>
      <c r="AB9" s="673"/>
      <c r="AC9" s="673"/>
      <c r="AD9" s="674">
        <v>51807</v>
      </c>
      <c r="AE9" s="674"/>
      <c r="AF9" s="674"/>
      <c r="AG9" s="674"/>
      <c r="AH9" s="674"/>
      <c r="AI9" s="674"/>
      <c r="AJ9" s="674"/>
      <c r="AK9" s="674"/>
      <c r="AL9" s="643">
        <v>0.3</v>
      </c>
      <c r="AM9" s="675"/>
      <c r="AN9" s="675"/>
      <c r="AO9" s="676"/>
      <c r="AP9" s="617" t="s">
        <v>226</v>
      </c>
      <c r="AQ9" s="618"/>
      <c r="AR9" s="618"/>
      <c r="AS9" s="618"/>
      <c r="AT9" s="618"/>
      <c r="AU9" s="618"/>
      <c r="AV9" s="618"/>
      <c r="AW9" s="618"/>
      <c r="AX9" s="618"/>
      <c r="AY9" s="618"/>
      <c r="AZ9" s="618"/>
      <c r="BA9" s="618"/>
      <c r="BB9" s="618"/>
      <c r="BC9" s="618"/>
      <c r="BD9" s="618"/>
      <c r="BE9" s="618"/>
      <c r="BF9" s="619"/>
      <c r="BG9" s="620">
        <v>6688318</v>
      </c>
      <c r="BH9" s="621"/>
      <c r="BI9" s="621"/>
      <c r="BJ9" s="621"/>
      <c r="BK9" s="621"/>
      <c r="BL9" s="621"/>
      <c r="BM9" s="621"/>
      <c r="BN9" s="622"/>
      <c r="BO9" s="673">
        <v>44.6</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2755042</v>
      </c>
      <c r="CS9" s="621"/>
      <c r="CT9" s="621"/>
      <c r="CU9" s="621"/>
      <c r="CV9" s="621"/>
      <c r="CW9" s="621"/>
      <c r="CX9" s="621"/>
      <c r="CY9" s="622"/>
      <c r="CZ9" s="673">
        <v>8.1</v>
      </c>
      <c r="DA9" s="673"/>
      <c r="DB9" s="673"/>
      <c r="DC9" s="673"/>
      <c r="DD9" s="626" t="s">
        <v>112</v>
      </c>
      <c r="DE9" s="621"/>
      <c r="DF9" s="621"/>
      <c r="DG9" s="621"/>
      <c r="DH9" s="621"/>
      <c r="DI9" s="621"/>
      <c r="DJ9" s="621"/>
      <c r="DK9" s="621"/>
      <c r="DL9" s="621"/>
      <c r="DM9" s="621"/>
      <c r="DN9" s="621"/>
      <c r="DO9" s="621"/>
      <c r="DP9" s="622"/>
      <c r="DQ9" s="626">
        <v>1577068</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1677992</v>
      </c>
      <c r="S10" s="621"/>
      <c r="T10" s="621"/>
      <c r="U10" s="621"/>
      <c r="V10" s="621"/>
      <c r="W10" s="621"/>
      <c r="X10" s="621"/>
      <c r="Y10" s="622"/>
      <c r="Z10" s="673">
        <v>4.9000000000000004</v>
      </c>
      <c r="AA10" s="673"/>
      <c r="AB10" s="673"/>
      <c r="AC10" s="673"/>
      <c r="AD10" s="674">
        <v>1677992</v>
      </c>
      <c r="AE10" s="674"/>
      <c r="AF10" s="674"/>
      <c r="AG10" s="674"/>
      <c r="AH10" s="674"/>
      <c r="AI10" s="674"/>
      <c r="AJ10" s="674"/>
      <c r="AK10" s="674"/>
      <c r="AL10" s="643">
        <v>9.9</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181351</v>
      </c>
      <c r="BH10" s="621"/>
      <c r="BI10" s="621"/>
      <c r="BJ10" s="621"/>
      <c r="BK10" s="621"/>
      <c r="BL10" s="621"/>
      <c r="BM10" s="621"/>
      <c r="BN10" s="622"/>
      <c r="BO10" s="673">
        <v>1.2</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119384</v>
      </c>
      <c r="CS10" s="621"/>
      <c r="CT10" s="621"/>
      <c r="CU10" s="621"/>
      <c r="CV10" s="621"/>
      <c r="CW10" s="621"/>
      <c r="CX10" s="621"/>
      <c r="CY10" s="622"/>
      <c r="CZ10" s="673">
        <v>0.4</v>
      </c>
      <c r="DA10" s="673"/>
      <c r="DB10" s="673"/>
      <c r="DC10" s="673"/>
      <c r="DD10" s="626" t="s">
        <v>112</v>
      </c>
      <c r="DE10" s="621"/>
      <c r="DF10" s="621"/>
      <c r="DG10" s="621"/>
      <c r="DH10" s="621"/>
      <c r="DI10" s="621"/>
      <c r="DJ10" s="621"/>
      <c r="DK10" s="621"/>
      <c r="DL10" s="621"/>
      <c r="DM10" s="621"/>
      <c r="DN10" s="621"/>
      <c r="DO10" s="621"/>
      <c r="DP10" s="622"/>
      <c r="DQ10" s="626">
        <v>99727</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80134</v>
      </c>
      <c r="S11" s="621"/>
      <c r="T11" s="621"/>
      <c r="U11" s="621"/>
      <c r="V11" s="621"/>
      <c r="W11" s="621"/>
      <c r="X11" s="621"/>
      <c r="Y11" s="622"/>
      <c r="Z11" s="673">
        <v>0.2</v>
      </c>
      <c r="AA11" s="673"/>
      <c r="AB11" s="673"/>
      <c r="AC11" s="673"/>
      <c r="AD11" s="674">
        <v>80134</v>
      </c>
      <c r="AE11" s="674"/>
      <c r="AF11" s="674"/>
      <c r="AG11" s="674"/>
      <c r="AH11" s="674"/>
      <c r="AI11" s="674"/>
      <c r="AJ11" s="674"/>
      <c r="AK11" s="674"/>
      <c r="AL11" s="643">
        <v>0.5</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392541</v>
      </c>
      <c r="BH11" s="621"/>
      <c r="BI11" s="621"/>
      <c r="BJ11" s="621"/>
      <c r="BK11" s="621"/>
      <c r="BL11" s="621"/>
      <c r="BM11" s="621"/>
      <c r="BN11" s="622"/>
      <c r="BO11" s="673">
        <v>2.6</v>
      </c>
      <c r="BP11" s="673"/>
      <c r="BQ11" s="673"/>
      <c r="BR11" s="673"/>
      <c r="BS11" s="626">
        <v>57365</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88633</v>
      </c>
      <c r="CS11" s="621"/>
      <c r="CT11" s="621"/>
      <c r="CU11" s="621"/>
      <c r="CV11" s="621"/>
      <c r="CW11" s="621"/>
      <c r="CX11" s="621"/>
      <c r="CY11" s="622"/>
      <c r="CZ11" s="673">
        <v>0.3</v>
      </c>
      <c r="DA11" s="673"/>
      <c r="DB11" s="673"/>
      <c r="DC11" s="673"/>
      <c r="DD11" s="626" t="s">
        <v>112</v>
      </c>
      <c r="DE11" s="621"/>
      <c r="DF11" s="621"/>
      <c r="DG11" s="621"/>
      <c r="DH11" s="621"/>
      <c r="DI11" s="621"/>
      <c r="DJ11" s="621"/>
      <c r="DK11" s="621"/>
      <c r="DL11" s="621"/>
      <c r="DM11" s="621"/>
      <c r="DN11" s="621"/>
      <c r="DO11" s="621"/>
      <c r="DP11" s="622"/>
      <c r="DQ11" s="626">
        <v>64901</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5896438</v>
      </c>
      <c r="BH12" s="621"/>
      <c r="BI12" s="621"/>
      <c r="BJ12" s="621"/>
      <c r="BK12" s="621"/>
      <c r="BL12" s="621"/>
      <c r="BM12" s="621"/>
      <c r="BN12" s="622"/>
      <c r="BO12" s="673">
        <v>39.299999999999997</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234101</v>
      </c>
      <c r="CS12" s="621"/>
      <c r="CT12" s="621"/>
      <c r="CU12" s="621"/>
      <c r="CV12" s="621"/>
      <c r="CW12" s="621"/>
      <c r="CX12" s="621"/>
      <c r="CY12" s="622"/>
      <c r="CZ12" s="673">
        <v>0.7</v>
      </c>
      <c r="DA12" s="673"/>
      <c r="DB12" s="673"/>
      <c r="DC12" s="673"/>
      <c r="DD12" s="626" t="s">
        <v>112</v>
      </c>
      <c r="DE12" s="621"/>
      <c r="DF12" s="621"/>
      <c r="DG12" s="621"/>
      <c r="DH12" s="621"/>
      <c r="DI12" s="621"/>
      <c r="DJ12" s="621"/>
      <c r="DK12" s="621"/>
      <c r="DL12" s="621"/>
      <c r="DM12" s="621"/>
      <c r="DN12" s="621"/>
      <c r="DO12" s="621"/>
      <c r="DP12" s="622"/>
      <c r="DQ12" s="626">
        <v>211355</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67960</v>
      </c>
      <c r="S13" s="621"/>
      <c r="T13" s="621"/>
      <c r="U13" s="621"/>
      <c r="V13" s="621"/>
      <c r="W13" s="621"/>
      <c r="X13" s="621"/>
      <c r="Y13" s="622"/>
      <c r="Z13" s="673">
        <v>0.2</v>
      </c>
      <c r="AA13" s="673"/>
      <c r="AB13" s="673"/>
      <c r="AC13" s="673"/>
      <c r="AD13" s="674">
        <v>67960</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5808212</v>
      </c>
      <c r="BH13" s="621"/>
      <c r="BI13" s="621"/>
      <c r="BJ13" s="621"/>
      <c r="BK13" s="621"/>
      <c r="BL13" s="621"/>
      <c r="BM13" s="621"/>
      <c r="BN13" s="622"/>
      <c r="BO13" s="673">
        <v>38.700000000000003</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3971840</v>
      </c>
      <c r="CS13" s="621"/>
      <c r="CT13" s="621"/>
      <c r="CU13" s="621"/>
      <c r="CV13" s="621"/>
      <c r="CW13" s="621"/>
      <c r="CX13" s="621"/>
      <c r="CY13" s="622"/>
      <c r="CZ13" s="673">
        <v>11.7</v>
      </c>
      <c r="DA13" s="673"/>
      <c r="DB13" s="673"/>
      <c r="DC13" s="673"/>
      <c r="DD13" s="626">
        <v>2357002</v>
      </c>
      <c r="DE13" s="621"/>
      <c r="DF13" s="621"/>
      <c r="DG13" s="621"/>
      <c r="DH13" s="621"/>
      <c r="DI13" s="621"/>
      <c r="DJ13" s="621"/>
      <c r="DK13" s="621"/>
      <c r="DL13" s="621"/>
      <c r="DM13" s="621"/>
      <c r="DN13" s="621"/>
      <c r="DO13" s="621"/>
      <c r="DP13" s="622"/>
      <c r="DQ13" s="626">
        <v>2833959</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64873</v>
      </c>
      <c r="BH14" s="621"/>
      <c r="BI14" s="621"/>
      <c r="BJ14" s="621"/>
      <c r="BK14" s="621"/>
      <c r="BL14" s="621"/>
      <c r="BM14" s="621"/>
      <c r="BN14" s="622"/>
      <c r="BO14" s="673">
        <v>0.4</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1686077</v>
      </c>
      <c r="CS14" s="621"/>
      <c r="CT14" s="621"/>
      <c r="CU14" s="621"/>
      <c r="CV14" s="621"/>
      <c r="CW14" s="621"/>
      <c r="CX14" s="621"/>
      <c r="CY14" s="622"/>
      <c r="CZ14" s="673">
        <v>5</v>
      </c>
      <c r="DA14" s="673"/>
      <c r="DB14" s="673"/>
      <c r="DC14" s="673"/>
      <c r="DD14" s="626">
        <v>640491</v>
      </c>
      <c r="DE14" s="621"/>
      <c r="DF14" s="621"/>
      <c r="DG14" s="621"/>
      <c r="DH14" s="621"/>
      <c r="DI14" s="621"/>
      <c r="DJ14" s="621"/>
      <c r="DK14" s="621"/>
      <c r="DL14" s="621"/>
      <c r="DM14" s="621"/>
      <c r="DN14" s="621"/>
      <c r="DO14" s="621"/>
      <c r="DP14" s="622"/>
      <c r="DQ14" s="626">
        <v>1118966</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62393</v>
      </c>
      <c r="S15" s="621"/>
      <c r="T15" s="621"/>
      <c r="U15" s="621"/>
      <c r="V15" s="621"/>
      <c r="W15" s="621"/>
      <c r="X15" s="621"/>
      <c r="Y15" s="622"/>
      <c r="Z15" s="673">
        <v>0.2</v>
      </c>
      <c r="AA15" s="673"/>
      <c r="AB15" s="673"/>
      <c r="AC15" s="673"/>
      <c r="AD15" s="674">
        <v>62393</v>
      </c>
      <c r="AE15" s="674"/>
      <c r="AF15" s="674"/>
      <c r="AG15" s="674"/>
      <c r="AH15" s="674"/>
      <c r="AI15" s="674"/>
      <c r="AJ15" s="674"/>
      <c r="AK15" s="674"/>
      <c r="AL15" s="643">
        <v>0.4</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441128</v>
      </c>
      <c r="BH15" s="621"/>
      <c r="BI15" s="621"/>
      <c r="BJ15" s="621"/>
      <c r="BK15" s="621"/>
      <c r="BL15" s="621"/>
      <c r="BM15" s="621"/>
      <c r="BN15" s="622"/>
      <c r="BO15" s="673">
        <v>2.9</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6132848</v>
      </c>
      <c r="CS15" s="621"/>
      <c r="CT15" s="621"/>
      <c r="CU15" s="621"/>
      <c r="CV15" s="621"/>
      <c r="CW15" s="621"/>
      <c r="CX15" s="621"/>
      <c r="CY15" s="622"/>
      <c r="CZ15" s="673">
        <v>18.100000000000001</v>
      </c>
      <c r="DA15" s="673"/>
      <c r="DB15" s="673"/>
      <c r="DC15" s="673"/>
      <c r="DD15" s="626">
        <v>3275523</v>
      </c>
      <c r="DE15" s="621"/>
      <c r="DF15" s="621"/>
      <c r="DG15" s="621"/>
      <c r="DH15" s="621"/>
      <c r="DI15" s="621"/>
      <c r="DJ15" s="621"/>
      <c r="DK15" s="621"/>
      <c r="DL15" s="621"/>
      <c r="DM15" s="621"/>
      <c r="DN15" s="621"/>
      <c r="DO15" s="621"/>
      <c r="DP15" s="622"/>
      <c r="DQ15" s="626">
        <v>3091086</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804859</v>
      </c>
      <c r="S16" s="621"/>
      <c r="T16" s="621"/>
      <c r="U16" s="621"/>
      <c r="V16" s="621"/>
      <c r="W16" s="621"/>
      <c r="X16" s="621"/>
      <c r="Y16" s="622"/>
      <c r="Z16" s="673">
        <v>2.2999999999999998</v>
      </c>
      <c r="AA16" s="673"/>
      <c r="AB16" s="673"/>
      <c r="AC16" s="673"/>
      <c r="AD16" s="674">
        <v>549284</v>
      </c>
      <c r="AE16" s="674"/>
      <c r="AF16" s="674"/>
      <c r="AG16" s="674"/>
      <c r="AH16" s="674"/>
      <c r="AI16" s="674"/>
      <c r="AJ16" s="674"/>
      <c r="AK16" s="674"/>
      <c r="AL16" s="643">
        <v>3.2</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549284</v>
      </c>
      <c r="S17" s="621"/>
      <c r="T17" s="621"/>
      <c r="U17" s="621"/>
      <c r="V17" s="621"/>
      <c r="W17" s="621"/>
      <c r="X17" s="621"/>
      <c r="Y17" s="622"/>
      <c r="Z17" s="673">
        <v>1.6</v>
      </c>
      <c r="AA17" s="673"/>
      <c r="AB17" s="673"/>
      <c r="AC17" s="673"/>
      <c r="AD17" s="674">
        <v>549284</v>
      </c>
      <c r="AE17" s="674"/>
      <c r="AF17" s="674"/>
      <c r="AG17" s="674"/>
      <c r="AH17" s="674"/>
      <c r="AI17" s="674"/>
      <c r="AJ17" s="674"/>
      <c r="AK17" s="674"/>
      <c r="AL17" s="643">
        <v>3.2</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2119102</v>
      </c>
      <c r="CS17" s="621"/>
      <c r="CT17" s="621"/>
      <c r="CU17" s="621"/>
      <c r="CV17" s="621"/>
      <c r="CW17" s="621"/>
      <c r="CX17" s="621"/>
      <c r="CY17" s="622"/>
      <c r="CZ17" s="673">
        <v>6.3</v>
      </c>
      <c r="DA17" s="673"/>
      <c r="DB17" s="673"/>
      <c r="DC17" s="673"/>
      <c r="DD17" s="626" t="s">
        <v>112</v>
      </c>
      <c r="DE17" s="621"/>
      <c r="DF17" s="621"/>
      <c r="DG17" s="621"/>
      <c r="DH17" s="621"/>
      <c r="DI17" s="621"/>
      <c r="DJ17" s="621"/>
      <c r="DK17" s="621"/>
      <c r="DL17" s="621"/>
      <c r="DM17" s="621"/>
      <c r="DN17" s="621"/>
      <c r="DO17" s="621"/>
      <c r="DP17" s="622"/>
      <c r="DQ17" s="626">
        <v>1931431</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255513</v>
      </c>
      <c r="S18" s="621"/>
      <c r="T18" s="621"/>
      <c r="U18" s="621"/>
      <c r="V18" s="621"/>
      <c r="W18" s="621"/>
      <c r="X18" s="621"/>
      <c r="Y18" s="622"/>
      <c r="Z18" s="673">
        <v>0.7</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v>62</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1189633</v>
      </c>
      <c r="BH19" s="621"/>
      <c r="BI19" s="621"/>
      <c r="BJ19" s="621"/>
      <c r="BK19" s="621"/>
      <c r="BL19" s="621"/>
      <c r="BM19" s="621"/>
      <c r="BN19" s="622"/>
      <c r="BO19" s="673">
        <v>7.9</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18015978</v>
      </c>
      <c r="S20" s="621"/>
      <c r="T20" s="621"/>
      <c r="U20" s="621"/>
      <c r="V20" s="621"/>
      <c r="W20" s="621"/>
      <c r="X20" s="621"/>
      <c r="Y20" s="622"/>
      <c r="Z20" s="673">
        <v>52.2</v>
      </c>
      <c r="AA20" s="673"/>
      <c r="AB20" s="673"/>
      <c r="AC20" s="673"/>
      <c r="AD20" s="674">
        <v>16570770</v>
      </c>
      <c r="AE20" s="674"/>
      <c r="AF20" s="674"/>
      <c r="AG20" s="674"/>
      <c r="AH20" s="674"/>
      <c r="AI20" s="674"/>
      <c r="AJ20" s="674"/>
      <c r="AK20" s="674"/>
      <c r="AL20" s="643">
        <v>98</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1189633</v>
      </c>
      <c r="BH20" s="621"/>
      <c r="BI20" s="621"/>
      <c r="BJ20" s="621"/>
      <c r="BK20" s="621"/>
      <c r="BL20" s="621"/>
      <c r="BM20" s="621"/>
      <c r="BN20" s="622"/>
      <c r="BO20" s="673">
        <v>7.9</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33886137</v>
      </c>
      <c r="CS20" s="621"/>
      <c r="CT20" s="621"/>
      <c r="CU20" s="621"/>
      <c r="CV20" s="621"/>
      <c r="CW20" s="621"/>
      <c r="CX20" s="621"/>
      <c r="CY20" s="622"/>
      <c r="CZ20" s="673">
        <v>100</v>
      </c>
      <c r="DA20" s="673"/>
      <c r="DB20" s="673"/>
      <c r="DC20" s="673"/>
      <c r="DD20" s="626">
        <v>6551066</v>
      </c>
      <c r="DE20" s="621"/>
      <c r="DF20" s="621"/>
      <c r="DG20" s="621"/>
      <c r="DH20" s="621"/>
      <c r="DI20" s="621"/>
      <c r="DJ20" s="621"/>
      <c r="DK20" s="621"/>
      <c r="DL20" s="621"/>
      <c r="DM20" s="621"/>
      <c r="DN20" s="621"/>
      <c r="DO20" s="621"/>
      <c r="DP20" s="622"/>
      <c r="DQ20" s="626">
        <v>20070013</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8917</v>
      </c>
      <c r="S21" s="621"/>
      <c r="T21" s="621"/>
      <c r="U21" s="621"/>
      <c r="V21" s="621"/>
      <c r="W21" s="621"/>
      <c r="X21" s="621"/>
      <c r="Y21" s="622"/>
      <c r="Z21" s="673">
        <v>0</v>
      </c>
      <c r="AA21" s="673"/>
      <c r="AB21" s="673"/>
      <c r="AC21" s="673"/>
      <c r="AD21" s="674">
        <v>8917</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374256</v>
      </c>
      <c r="S22" s="621"/>
      <c r="T22" s="621"/>
      <c r="U22" s="621"/>
      <c r="V22" s="621"/>
      <c r="W22" s="621"/>
      <c r="X22" s="621"/>
      <c r="Y22" s="622"/>
      <c r="Z22" s="673">
        <v>1.1000000000000001</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357100</v>
      </c>
      <c r="S23" s="621"/>
      <c r="T23" s="621"/>
      <c r="U23" s="621"/>
      <c r="V23" s="621"/>
      <c r="W23" s="621"/>
      <c r="X23" s="621"/>
      <c r="Y23" s="622"/>
      <c r="Z23" s="673">
        <v>1</v>
      </c>
      <c r="AA23" s="673"/>
      <c r="AB23" s="673"/>
      <c r="AC23" s="673"/>
      <c r="AD23" s="674">
        <v>75010</v>
      </c>
      <c r="AE23" s="674"/>
      <c r="AF23" s="674"/>
      <c r="AG23" s="674"/>
      <c r="AH23" s="674"/>
      <c r="AI23" s="674"/>
      <c r="AJ23" s="674"/>
      <c r="AK23" s="674"/>
      <c r="AL23" s="643">
        <v>0.4</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1189633</v>
      </c>
      <c r="BH23" s="621"/>
      <c r="BI23" s="621"/>
      <c r="BJ23" s="621"/>
      <c r="BK23" s="621"/>
      <c r="BL23" s="621"/>
      <c r="BM23" s="621"/>
      <c r="BN23" s="622"/>
      <c r="BO23" s="673">
        <v>7.9</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325612</v>
      </c>
      <c r="S24" s="621"/>
      <c r="T24" s="621"/>
      <c r="U24" s="621"/>
      <c r="V24" s="621"/>
      <c r="W24" s="621"/>
      <c r="X24" s="621"/>
      <c r="Y24" s="622"/>
      <c r="Z24" s="673">
        <v>0.9</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16519537</v>
      </c>
      <c r="CS24" s="671"/>
      <c r="CT24" s="671"/>
      <c r="CU24" s="671"/>
      <c r="CV24" s="671"/>
      <c r="CW24" s="671"/>
      <c r="CX24" s="671"/>
      <c r="CY24" s="718"/>
      <c r="CZ24" s="722">
        <v>48.8</v>
      </c>
      <c r="DA24" s="723"/>
      <c r="DB24" s="723"/>
      <c r="DC24" s="724"/>
      <c r="DD24" s="717">
        <v>9768200</v>
      </c>
      <c r="DE24" s="671"/>
      <c r="DF24" s="671"/>
      <c r="DG24" s="671"/>
      <c r="DH24" s="671"/>
      <c r="DI24" s="671"/>
      <c r="DJ24" s="671"/>
      <c r="DK24" s="718"/>
      <c r="DL24" s="717">
        <v>9754603</v>
      </c>
      <c r="DM24" s="671"/>
      <c r="DN24" s="671"/>
      <c r="DO24" s="671"/>
      <c r="DP24" s="671"/>
      <c r="DQ24" s="671"/>
      <c r="DR24" s="671"/>
      <c r="DS24" s="671"/>
      <c r="DT24" s="671"/>
      <c r="DU24" s="671"/>
      <c r="DV24" s="718"/>
      <c r="DW24" s="719">
        <v>55.8</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4900905</v>
      </c>
      <c r="S25" s="621"/>
      <c r="T25" s="621"/>
      <c r="U25" s="621"/>
      <c r="V25" s="621"/>
      <c r="W25" s="621"/>
      <c r="X25" s="621"/>
      <c r="Y25" s="622"/>
      <c r="Z25" s="673">
        <v>14.2</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5034919</v>
      </c>
      <c r="CS25" s="639"/>
      <c r="CT25" s="639"/>
      <c r="CU25" s="639"/>
      <c r="CV25" s="639"/>
      <c r="CW25" s="639"/>
      <c r="CX25" s="639"/>
      <c r="CY25" s="640"/>
      <c r="CZ25" s="623">
        <v>14.9</v>
      </c>
      <c r="DA25" s="641"/>
      <c r="DB25" s="641"/>
      <c r="DC25" s="642"/>
      <c r="DD25" s="626">
        <v>4668162</v>
      </c>
      <c r="DE25" s="639"/>
      <c r="DF25" s="639"/>
      <c r="DG25" s="639"/>
      <c r="DH25" s="639"/>
      <c r="DI25" s="639"/>
      <c r="DJ25" s="639"/>
      <c r="DK25" s="640"/>
      <c r="DL25" s="626">
        <v>4655049</v>
      </c>
      <c r="DM25" s="639"/>
      <c r="DN25" s="639"/>
      <c r="DO25" s="639"/>
      <c r="DP25" s="639"/>
      <c r="DQ25" s="639"/>
      <c r="DR25" s="639"/>
      <c r="DS25" s="639"/>
      <c r="DT25" s="639"/>
      <c r="DU25" s="639"/>
      <c r="DV25" s="640"/>
      <c r="DW25" s="643">
        <v>26.6</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v>244007</v>
      </c>
      <c r="S26" s="621"/>
      <c r="T26" s="621"/>
      <c r="U26" s="621"/>
      <c r="V26" s="621"/>
      <c r="W26" s="621"/>
      <c r="X26" s="621"/>
      <c r="Y26" s="622"/>
      <c r="Z26" s="673">
        <v>0.7</v>
      </c>
      <c r="AA26" s="673"/>
      <c r="AB26" s="673"/>
      <c r="AC26" s="673"/>
      <c r="AD26" s="674">
        <v>244007</v>
      </c>
      <c r="AE26" s="674"/>
      <c r="AF26" s="674"/>
      <c r="AG26" s="674"/>
      <c r="AH26" s="674"/>
      <c r="AI26" s="674"/>
      <c r="AJ26" s="674"/>
      <c r="AK26" s="674"/>
      <c r="AL26" s="643">
        <v>1.4</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3233250</v>
      </c>
      <c r="CS26" s="621"/>
      <c r="CT26" s="621"/>
      <c r="CU26" s="621"/>
      <c r="CV26" s="621"/>
      <c r="CW26" s="621"/>
      <c r="CX26" s="621"/>
      <c r="CY26" s="622"/>
      <c r="CZ26" s="623">
        <v>9.5</v>
      </c>
      <c r="DA26" s="641"/>
      <c r="DB26" s="641"/>
      <c r="DC26" s="642"/>
      <c r="DD26" s="626">
        <v>2929788</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5308231</v>
      </c>
      <c r="S27" s="621"/>
      <c r="T27" s="621"/>
      <c r="U27" s="621"/>
      <c r="V27" s="621"/>
      <c r="W27" s="621"/>
      <c r="X27" s="621"/>
      <c r="Y27" s="622"/>
      <c r="Z27" s="673">
        <v>15.4</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15005630</v>
      </c>
      <c r="BH27" s="621"/>
      <c r="BI27" s="621"/>
      <c r="BJ27" s="621"/>
      <c r="BK27" s="621"/>
      <c r="BL27" s="621"/>
      <c r="BM27" s="621"/>
      <c r="BN27" s="622"/>
      <c r="BO27" s="673">
        <v>100</v>
      </c>
      <c r="BP27" s="673"/>
      <c r="BQ27" s="673"/>
      <c r="BR27" s="673"/>
      <c r="BS27" s="626">
        <v>57365</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9365516</v>
      </c>
      <c r="CS27" s="639"/>
      <c r="CT27" s="639"/>
      <c r="CU27" s="639"/>
      <c r="CV27" s="639"/>
      <c r="CW27" s="639"/>
      <c r="CX27" s="639"/>
      <c r="CY27" s="640"/>
      <c r="CZ27" s="623">
        <v>27.6</v>
      </c>
      <c r="DA27" s="641"/>
      <c r="DB27" s="641"/>
      <c r="DC27" s="642"/>
      <c r="DD27" s="626">
        <v>3168607</v>
      </c>
      <c r="DE27" s="639"/>
      <c r="DF27" s="639"/>
      <c r="DG27" s="639"/>
      <c r="DH27" s="639"/>
      <c r="DI27" s="639"/>
      <c r="DJ27" s="639"/>
      <c r="DK27" s="640"/>
      <c r="DL27" s="626">
        <v>3168123</v>
      </c>
      <c r="DM27" s="639"/>
      <c r="DN27" s="639"/>
      <c r="DO27" s="639"/>
      <c r="DP27" s="639"/>
      <c r="DQ27" s="639"/>
      <c r="DR27" s="639"/>
      <c r="DS27" s="639"/>
      <c r="DT27" s="639"/>
      <c r="DU27" s="639"/>
      <c r="DV27" s="640"/>
      <c r="DW27" s="643">
        <v>18.100000000000001</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40850</v>
      </c>
      <c r="S28" s="621"/>
      <c r="T28" s="621"/>
      <c r="U28" s="621"/>
      <c r="V28" s="621"/>
      <c r="W28" s="621"/>
      <c r="X28" s="621"/>
      <c r="Y28" s="622"/>
      <c r="Z28" s="673">
        <v>0.1</v>
      </c>
      <c r="AA28" s="673"/>
      <c r="AB28" s="673"/>
      <c r="AC28" s="673"/>
      <c r="AD28" s="674">
        <v>6072</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2119102</v>
      </c>
      <c r="CS28" s="621"/>
      <c r="CT28" s="621"/>
      <c r="CU28" s="621"/>
      <c r="CV28" s="621"/>
      <c r="CW28" s="621"/>
      <c r="CX28" s="621"/>
      <c r="CY28" s="622"/>
      <c r="CZ28" s="623">
        <v>6.3</v>
      </c>
      <c r="DA28" s="641"/>
      <c r="DB28" s="641"/>
      <c r="DC28" s="642"/>
      <c r="DD28" s="626">
        <v>1931431</v>
      </c>
      <c r="DE28" s="621"/>
      <c r="DF28" s="621"/>
      <c r="DG28" s="621"/>
      <c r="DH28" s="621"/>
      <c r="DI28" s="621"/>
      <c r="DJ28" s="621"/>
      <c r="DK28" s="622"/>
      <c r="DL28" s="626">
        <v>1931431</v>
      </c>
      <c r="DM28" s="621"/>
      <c r="DN28" s="621"/>
      <c r="DO28" s="621"/>
      <c r="DP28" s="621"/>
      <c r="DQ28" s="621"/>
      <c r="DR28" s="621"/>
      <c r="DS28" s="621"/>
      <c r="DT28" s="621"/>
      <c r="DU28" s="621"/>
      <c r="DV28" s="622"/>
      <c r="DW28" s="643">
        <v>11</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3760</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2119079</v>
      </c>
      <c r="CS29" s="639"/>
      <c r="CT29" s="639"/>
      <c r="CU29" s="639"/>
      <c r="CV29" s="639"/>
      <c r="CW29" s="639"/>
      <c r="CX29" s="639"/>
      <c r="CY29" s="640"/>
      <c r="CZ29" s="623">
        <v>6.3</v>
      </c>
      <c r="DA29" s="641"/>
      <c r="DB29" s="641"/>
      <c r="DC29" s="642"/>
      <c r="DD29" s="626">
        <v>1931408</v>
      </c>
      <c r="DE29" s="639"/>
      <c r="DF29" s="639"/>
      <c r="DG29" s="639"/>
      <c r="DH29" s="639"/>
      <c r="DI29" s="639"/>
      <c r="DJ29" s="639"/>
      <c r="DK29" s="640"/>
      <c r="DL29" s="626">
        <v>1931408</v>
      </c>
      <c r="DM29" s="639"/>
      <c r="DN29" s="639"/>
      <c r="DO29" s="639"/>
      <c r="DP29" s="639"/>
      <c r="DQ29" s="639"/>
      <c r="DR29" s="639"/>
      <c r="DS29" s="639"/>
      <c r="DT29" s="639"/>
      <c r="DU29" s="639"/>
      <c r="DV29" s="640"/>
      <c r="DW29" s="643">
        <v>11</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1415113</v>
      </c>
      <c r="S30" s="621"/>
      <c r="T30" s="621"/>
      <c r="U30" s="621"/>
      <c r="V30" s="621"/>
      <c r="W30" s="621"/>
      <c r="X30" s="621"/>
      <c r="Y30" s="622"/>
      <c r="Z30" s="673">
        <v>4.0999999999999996</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99.7</v>
      </c>
      <c r="BH30" s="687"/>
      <c r="BI30" s="687"/>
      <c r="BJ30" s="687"/>
      <c r="BK30" s="687"/>
      <c r="BL30" s="687"/>
      <c r="BM30" s="688">
        <v>98.4</v>
      </c>
      <c r="BN30" s="687"/>
      <c r="BO30" s="687"/>
      <c r="BP30" s="687"/>
      <c r="BQ30" s="689"/>
      <c r="BR30" s="686">
        <v>99.7</v>
      </c>
      <c r="BS30" s="687"/>
      <c r="BT30" s="687"/>
      <c r="BU30" s="687"/>
      <c r="BV30" s="687"/>
      <c r="BW30" s="687"/>
      <c r="BX30" s="688">
        <v>98.1</v>
      </c>
      <c r="BY30" s="687"/>
      <c r="BZ30" s="687"/>
      <c r="CA30" s="687"/>
      <c r="CB30" s="689"/>
      <c r="CD30" s="692"/>
      <c r="CE30" s="693"/>
      <c r="CF30" s="657" t="s">
        <v>294</v>
      </c>
      <c r="CG30" s="654"/>
      <c r="CH30" s="654"/>
      <c r="CI30" s="654"/>
      <c r="CJ30" s="654"/>
      <c r="CK30" s="654"/>
      <c r="CL30" s="654"/>
      <c r="CM30" s="654"/>
      <c r="CN30" s="654"/>
      <c r="CO30" s="654"/>
      <c r="CP30" s="654"/>
      <c r="CQ30" s="655"/>
      <c r="CR30" s="620">
        <v>1918363</v>
      </c>
      <c r="CS30" s="621"/>
      <c r="CT30" s="621"/>
      <c r="CU30" s="621"/>
      <c r="CV30" s="621"/>
      <c r="CW30" s="621"/>
      <c r="CX30" s="621"/>
      <c r="CY30" s="622"/>
      <c r="CZ30" s="623">
        <v>5.7</v>
      </c>
      <c r="DA30" s="641"/>
      <c r="DB30" s="641"/>
      <c r="DC30" s="642"/>
      <c r="DD30" s="626">
        <v>1745258</v>
      </c>
      <c r="DE30" s="621"/>
      <c r="DF30" s="621"/>
      <c r="DG30" s="621"/>
      <c r="DH30" s="621"/>
      <c r="DI30" s="621"/>
      <c r="DJ30" s="621"/>
      <c r="DK30" s="622"/>
      <c r="DL30" s="626">
        <v>1745258</v>
      </c>
      <c r="DM30" s="621"/>
      <c r="DN30" s="621"/>
      <c r="DO30" s="621"/>
      <c r="DP30" s="621"/>
      <c r="DQ30" s="621"/>
      <c r="DR30" s="621"/>
      <c r="DS30" s="621"/>
      <c r="DT30" s="621"/>
      <c r="DU30" s="621"/>
      <c r="DV30" s="622"/>
      <c r="DW30" s="643">
        <v>10</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733060</v>
      </c>
      <c r="S31" s="621"/>
      <c r="T31" s="621"/>
      <c r="U31" s="621"/>
      <c r="V31" s="621"/>
      <c r="W31" s="621"/>
      <c r="X31" s="621"/>
      <c r="Y31" s="622"/>
      <c r="Z31" s="673">
        <v>2.1</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99.5</v>
      </c>
      <c r="BH31" s="639"/>
      <c r="BI31" s="639"/>
      <c r="BJ31" s="639"/>
      <c r="BK31" s="639"/>
      <c r="BL31" s="639"/>
      <c r="BM31" s="675">
        <v>98.4</v>
      </c>
      <c r="BN31" s="685"/>
      <c r="BO31" s="685"/>
      <c r="BP31" s="685"/>
      <c r="BQ31" s="649"/>
      <c r="BR31" s="684">
        <v>99.5</v>
      </c>
      <c r="BS31" s="639"/>
      <c r="BT31" s="639"/>
      <c r="BU31" s="639"/>
      <c r="BV31" s="639"/>
      <c r="BW31" s="639"/>
      <c r="BX31" s="675">
        <v>98</v>
      </c>
      <c r="BY31" s="685"/>
      <c r="BZ31" s="685"/>
      <c r="CA31" s="685"/>
      <c r="CB31" s="649"/>
      <c r="CD31" s="692"/>
      <c r="CE31" s="693"/>
      <c r="CF31" s="657" t="s">
        <v>298</v>
      </c>
      <c r="CG31" s="654"/>
      <c r="CH31" s="654"/>
      <c r="CI31" s="654"/>
      <c r="CJ31" s="654"/>
      <c r="CK31" s="654"/>
      <c r="CL31" s="654"/>
      <c r="CM31" s="654"/>
      <c r="CN31" s="654"/>
      <c r="CO31" s="654"/>
      <c r="CP31" s="654"/>
      <c r="CQ31" s="655"/>
      <c r="CR31" s="620">
        <v>200716</v>
      </c>
      <c r="CS31" s="639"/>
      <c r="CT31" s="639"/>
      <c r="CU31" s="639"/>
      <c r="CV31" s="639"/>
      <c r="CW31" s="639"/>
      <c r="CX31" s="639"/>
      <c r="CY31" s="640"/>
      <c r="CZ31" s="623">
        <v>0.6</v>
      </c>
      <c r="DA31" s="641"/>
      <c r="DB31" s="641"/>
      <c r="DC31" s="642"/>
      <c r="DD31" s="626">
        <v>186150</v>
      </c>
      <c r="DE31" s="639"/>
      <c r="DF31" s="639"/>
      <c r="DG31" s="639"/>
      <c r="DH31" s="639"/>
      <c r="DI31" s="639"/>
      <c r="DJ31" s="639"/>
      <c r="DK31" s="640"/>
      <c r="DL31" s="626">
        <v>186150</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335629</v>
      </c>
      <c r="S32" s="621"/>
      <c r="T32" s="621"/>
      <c r="U32" s="621"/>
      <c r="V32" s="621"/>
      <c r="W32" s="621"/>
      <c r="X32" s="621"/>
      <c r="Y32" s="622"/>
      <c r="Z32" s="673">
        <v>1</v>
      </c>
      <c r="AA32" s="673"/>
      <c r="AB32" s="673"/>
      <c r="AC32" s="673"/>
      <c r="AD32" s="674">
        <v>25</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99.9</v>
      </c>
      <c r="BH32" s="605"/>
      <c r="BI32" s="605"/>
      <c r="BJ32" s="605"/>
      <c r="BK32" s="605"/>
      <c r="BL32" s="605"/>
      <c r="BM32" s="668">
        <v>98.2</v>
      </c>
      <c r="BN32" s="605"/>
      <c r="BO32" s="605"/>
      <c r="BP32" s="605"/>
      <c r="BQ32" s="662"/>
      <c r="BR32" s="683">
        <v>99.8</v>
      </c>
      <c r="BS32" s="605"/>
      <c r="BT32" s="605"/>
      <c r="BU32" s="605"/>
      <c r="BV32" s="605"/>
      <c r="BW32" s="605"/>
      <c r="BX32" s="668">
        <v>98.1</v>
      </c>
      <c r="BY32" s="605"/>
      <c r="BZ32" s="605"/>
      <c r="CA32" s="605"/>
      <c r="CB32" s="662"/>
      <c r="CD32" s="694"/>
      <c r="CE32" s="695"/>
      <c r="CF32" s="657" t="s">
        <v>301</v>
      </c>
      <c r="CG32" s="654"/>
      <c r="CH32" s="654"/>
      <c r="CI32" s="654"/>
      <c r="CJ32" s="654"/>
      <c r="CK32" s="654"/>
      <c r="CL32" s="654"/>
      <c r="CM32" s="654"/>
      <c r="CN32" s="654"/>
      <c r="CO32" s="654"/>
      <c r="CP32" s="654"/>
      <c r="CQ32" s="655"/>
      <c r="CR32" s="620">
        <v>23</v>
      </c>
      <c r="CS32" s="621"/>
      <c r="CT32" s="621"/>
      <c r="CU32" s="621"/>
      <c r="CV32" s="621"/>
      <c r="CW32" s="621"/>
      <c r="CX32" s="621"/>
      <c r="CY32" s="622"/>
      <c r="CZ32" s="623">
        <v>0</v>
      </c>
      <c r="DA32" s="641"/>
      <c r="DB32" s="641"/>
      <c r="DC32" s="642"/>
      <c r="DD32" s="626">
        <v>23</v>
      </c>
      <c r="DE32" s="621"/>
      <c r="DF32" s="621"/>
      <c r="DG32" s="621"/>
      <c r="DH32" s="621"/>
      <c r="DI32" s="621"/>
      <c r="DJ32" s="621"/>
      <c r="DK32" s="622"/>
      <c r="DL32" s="626">
        <v>23</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2473970</v>
      </c>
      <c r="S33" s="621"/>
      <c r="T33" s="621"/>
      <c r="U33" s="621"/>
      <c r="V33" s="621"/>
      <c r="W33" s="621"/>
      <c r="X33" s="621"/>
      <c r="Y33" s="622"/>
      <c r="Z33" s="673">
        <v>7.2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10815534</v>
      </c>
      <c r="CS33" s="639"/>
      <c r="CT33" s="639"/>
      <c r="CU33" s="639"/>
      <c r="CV33" s="639"/>
      <c r="CW33" s="639"/>
      <c r="CX33" s="639"/>
      <c r="CY33" s="640"/>
      <c r="CZ33" s="623">
        <v>31.9</v>
      </c>
      <c r="DA33" s="641"/>
      <c r="DB33" s="641"/>
      <c r="DC33" s="642"/>
      <c r="DD33" s="626">
        <v>8220042</v>
      </c>
      <c r="DE33" s="639"/>
      <c r="DF33" s="639"/>
      <c r="DG33" s="639"/>
      <c r="DH33" s="639"/>
      <c r="DI33" s="639"/>
      <c r="DJ33" s="639"/>
      <c r="DK33" s="640"/>
      <c r="DL33" s="626">
        <v>6278346</v>
      </c>
      <c r="DM33" s="639"/>
      <c r="DN33" s="639"/>
      <c r="DO33" s="639"/>
      <c r="DP33" s="639"/>
      <c r="DQ33" s="639"/>
      <c r="DR33" s="639"/>
      <c r="DS33" s="639"/>
      <c r="DT33" s="639"/>
      <c r="DU33" s="639"/>
      <c r="DV33" s="640"/>
      <c r="DW33" s="643">
        <v>35.9</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5133258</v>
      </c>
      <c r="CS34" s="621"/>
      <c r="CT34" s="621"/>
      <c r="CU34" s="621"/>
      <c r="CV34" s="621"/>
      <c r="CW34" s="621"/>
      <c r="CX34" s="621"/>
      <c r="CY34" s="622"/>
      <c r="CZ34" s="623">
        <v>15.1</v>
      </c>
      <c r="DA34" s="641"/>
      <c r="DB34" s="641"/>
      <c r="DC34" s="642"/>
      <c r="DD34" s="626">
        <v>4075845</v>
      </c>
      <c r="DE34" s="621"/>
      <c r="DF34" s="621"/>
      <c r="DG34" s="621"/>
      <c r="DH34" s="621"/>
      <c r="DI34" s="621"/>
      <c r="DJ34" s="621"/>
      <c r="DK34" s="622"/>
      <c r="DL34" s="626">
        <v>3500041</v>
      </c>
      <c r="DM34" s="621"/>
      <c r="DN34" s="621"/>
      <c r="DO34" s="621"/>
      <c r="DP34" s="621"/>
      <c r="DQ34" s="621"/>
      <c r="DR34" s="621"/>
      <c r="DS34" s="621"/>
      <c r="DT34" s="621"/>
      <c r="DU34" s="621"/>
      <c r="DV34" s="622"/>
      <c r="DW34" s="643">
        <v>20</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591770</v>
      </c>
      <c r="S35" s="621"/>
      <c r="T35" s="621"/>
      <c r="U35" s="621"/>
      <c r="V35" s="621"/>
      <c r="W35" s="621"/>
      <c r="X35" s="621"/>
      <c r="Y35" s="622"/>
      <c r="Z35" s="673">
        <v>1.7</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3315860</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78485</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226443</v>
      </c>
      <c r="CS35" s="639"/>
      <c r="CT35" s="639"/>
      <c r="CU35" s="639"/>
      <c r="CV35" s="639"/>
      <c r="CW35" s="639"/>
      <c r="CX35" s="639"/>
      <c r="CY35" s="640"/>
      <c r="CZ35" s="623">
        <v>0.7</v>
      </c>
      <c r="DA35" s="641"/>
      <c r="DB35" s="641"/>
      <c r="DC35" s="642"/>
      <c r="DD35" s="626">
        <v>199493</v>
      </c>
      <c r="DE35" s="639"/>
      <c r="DF35" s="639"/>
      <c r="DG35" s="639"/>
      <c r="DH35" s="639"/>
      <c r="DI35" s="639"/>
      <c r="DJ35" s="639"/>
      <c r="DK35" s="640"/>
      <c r="DL35" s="626">
        <v>199493</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34537388</v>
      </c>
      <c r="S36" s="661"/>
      <c r="T36" s="661"/>
      <c r="U36" s="661"/>
      <c r="V36" s="661"/>
      <c r="W36" s="661"/>
      <c r="X36" s="661"/>
      <c r="Y36" s="664"/>
      <c r="Z36" s="665">
        <v>100</v>
      </c>
      <c r="AA36" s="665"/>
      <c r="AB36" s="665"/>
      <c r="AC36" s="665"/>
      <c r="AD36" s="666">
        <v>16904801</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721685</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-672657</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2712251</v>
      </c>
      <c r="CS36" s="621"/>
      <c r="CT36" s="621"/>
      <c r="CU36" s="621"/>
      <c r="CV36" s="621"/>
      <c r="CW36" s="621"/>
      <c r="CX36" s="621"/>
      <c r="CY36" s="622"/>
      <c r="CZ36" s="623">
        <v>8</v>
      </c>
      <c r="DA36" s="641"/>
      <c r="DB36" s="641"/>
      <c r="DC36" s="642"/>
      <c r="DD36" s="626">
        <v>1530533</v>
      </c>
      <c r="DE36" s="621"/>
      <c r="DF36" s="621"/>
      <c r="DG36" s="621"/>
      <c r="DH36" s="621"/>
      <c r="DI36" s="621"/>
      <c r="DJ36" s="621"/>
      <c r="DK36" s="622"/>
      <c r="DL36" s="626">
        <v>1248412</v>
      </c>
      <c r="DM36" s="621"/>
      <c r="DN36" s="621"/>
      <c r="DO36" s="621"/>
      <c r="DP36" s="621"/>
      <c r="DQ36" s="621"/>
      <c r="DR36" s="621"/>
      <c r="DS36" s="621"/>
      <c r="DT36" s="621"/>
      <c r="DU36" s="621"/>
      <c r="DV36" s="622"/>
      <c r="DW36" s="643">
        <v>7.1</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451111</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11561</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597335</v>
      </c>
      <c r="CS37" s="639"/>
      <c r="CT37" s="639"/>
      <c r="CU37" s="639"/>
      <c r="CV37" s="639"/>
      <c r="CW37" s="639"/>
      <c r="CX37" s="639"/>
      <c r="CY37" s="640"/>
      <c r="CZ37" s="623">
        <v>1.8</v>
      </c>
      <c r="DA37" s="641"/>
      <c r="DB37" s="641"/>
      <c r="DC37" s="642"/>
      <c r="DD37" s="626">
        <v>238192</v>
      </c>
      <c r="DE37" s="639"/>
      <c r="DF37" s="639"/>
      <c r="DG37" s="639"/>
      <c r="DH37" s="639"/>
      <c r="DI37" s="639"/>
      <c r="DJ37" s="639"/>
      <c r="DK37" s="640"/>
      <c r="DL37" s="626">
        <v>192489</v>
      </c>
      <c r="DM37" s="639"/>
      <c r="DN37" s="639"/>
      <c r="DO37" s="639"/>
      <c r="DP37" s="639"/>
      <c r="DQ37" s="639"/>
      <c r="DR37" s="639"/>
      <c r="DS37" s="639"/>
      <c r="DT37" s="639"/>
      <c r="DU37" s="639"/>
      <c r="DV37" s="640"/>
      <c r="DW37" s="643">
        <v>1.1000000000000001</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18606</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2594175</v>
      </c>
      <c r="CS38" s="621"/>
      <c r="CT38" s="621"/>
      <c r="CU38" s="621"/>
      <c r="CV38" s="621"/>
      <c r="CW38" s="621"/>
      <c r="CX38" s="621"/>
      <c r="CY38" s="622"/>
      <c r="CZ38" s="623">
        <v>7.7</v>
      </c>
      <c r="DA38" s="641"/>
      <c r="DB38" s="641"/>
      <c r="DC38" s="642"/>
      <c r="DD38" s="626">
        <v>2356084</v>
      </c>
      <c r="DE38" s="621"/>
      <c r="DF38" s="621"/>
      <c r="DG38" s="621"/>
      <c r="DH38" s="621"/>
      <c r="DI38" s="621"/>
      <c r="DJ38" s="621"/>
      <c r="DK38" s="622"/>
      <c r="DL38" s="626">
        <v>1330400</v>
      </c>
      <c r="DM38" s="621"/>
      <c r="DN38" s="621"/>
      <c r="DO38" s="621"/>
      <c r="DP38" s="621"/>
      <c r="DQ38" s="621"/>
      <c r="DR38" s="621"/>
      <c r="DS38" s="621"/>
      <c r="DT38" s="621"/>
      <c r="DU38" s="621"/>
      <c r="DV38" s="622"/>
      <c r="DW38" s="643">
        <v>7.6</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86</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149407</v>
      </c>
      <c r="CS39" s="639"/>
      <c r="CT39" s="639"/>
      <c r="CU39" s="639"/>
      <c r="CV39" s="639"/>
      <c r="CW39" s="639"/>
      <c r="CX39" s="639"/>
      <c r="CY39" s="640"/>
      <c r="CZ39" s="623">
        <v>0.4</v>
      </c>
      <c r="DA39" s="641"/>
      <c r="DB39" s="641"/>
      <c r="DC39" s="642"/>
      <c r="DD39" s="626">
        <v>58087</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927701</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86</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320</v>
      </c>
      <c r="CS40" s="621"/>
      <c r="CT40" s="621"/>
      <c r="CU40" s="621"/>
      <c r="CV40" s="621"/>
      <c r="CW40" s="621"/>
      <c r="CX40" s="621"/>
      <c r="CY40" s="622"/>
      <c r="CZ40" s="623" t="s">
        <v>320</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1215363</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286</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6551066</v>
      </c>
      <c r="CS42" s="621"/>
      <c r="CT42" s="621"/>
      <c r="CU42" s="621"/>
      <c r="CV42" s="621"/>
      <c r="CW42" s="621"/>
      <c r="CX42" s="621"/>
      <c r="CY42" s="622"/>
      <c r="CZ42" s="623">
        <v>19.3</v>
      </c>
      <c r="DA42" s="624"/>
      <c r="DB42" s="624"/>
      <c r="DC42" s="625"/>
      <c r="DD42" s="626">
        <v>2081771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199280</v>
      </c>
      <c r="CS43" s="639"/>
      <c r="CT43" s="639"/>
      <c r="CU43" s="639"/>
      <c r="CV43" s="639"/>
      <c r="CW43" s="639"/>
      <c r="CX43" s="639"/>
      <c r="CY43" s="640"/>
      <c r="CZ43" s="623">
        <v>0.6</v>
      </c>
      <c r="DA43" s="641"/>
      <c r="DB43" s="641"/>
      <c r="DC43" s="642"/>
      <c r="DD43" s="626">
        <v>199280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6551066</v>
      </c>
      <c r="CS44" s="621"/>
      <c r="CT44" s="621"/>
      <c r="CU44" s="621"/>
      <c r="CV44" s="621"/>
      <c r="CW44" s="621"/>
      <c r="CX44" s="621"/>
      <c r="CY44" s="622"/>
      <c r="CZ44" s="623">
        <v>19.3</v>
      </c>
      <c r="DA44" s="624"/>
      <c r="DB44" s="624"/>
      <c r="DC44" s="625"/>
      <c r="DD44" s="626">
        <v>2081771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864840</v>
      </c>
      <c r="CS45" s="639"/>
      <c r="CT45" s="639"/>
      <c r="CU45" s="639"/>
      <c r="CV45" s="639"/>
      <c r="CW45" s="639"/>
      <c r="CX45" s="639"/>
      <c r="CY45" s="640"/>
      <c r="CZ45" s="623">
        <v>2.6</v>
      </c>
      <c r="DA45" s="641"/>
      <c r="DB45" s="641"/>
      <c r="DC45" s="642"/>
      <c r="DD45" s="626">
        <v>116016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5686226</v>
      </c>
      <c r="CS46" s="621"/>
      <c r="CT46" s="621"/>
      <c r="CU46" s="621"/>
      <c r="CV46" s="621"/>
      <c r="CW46" s="621"/>
      <c r="CX46" s="621"/>
      <c r="CY46" s="622"/>
      <c r="CZ46" s="623">
        <v>16.8</v>
      </c>
      <c r="DA46" s="624"/>
      <c r="DB46" s="624"/>
      <c r="DC46" s="625"/>
      <c r="DD46" s="626">
        <v>1965755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33886137</v>
      </c>
      <c r="CS49" s="605"/>
      <c r="CT49" s="605"/>
      <c r="CU49" s="605"/>
      <c r="CV49" s="605"/>
      <c r="CW49" s="605"/>
      <c r="CX49" s="605"/>
      <c r="CY49" s="606"/>
      <c r="CZ49" s="607">
        <v>100</v>
      </c>
      <c r="DA49" s="608"/>
      <c r="DB49" s="608"/>
      <c r="DC49" s="609"/>
      <c r="DD49" s="610">
        <v>20070013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34171</v>
      </c>
      <c r="R7" s="1134"/>
      <c r="S7" s="1134"/>
      <c r="T7" s="1134"/>
      <c r="U7" s="1134"/>
      <c r="V7" s="1134">
        <v>33568</v>
      </c>
      <c r="W7" s="1134"/>
      <c r="X7" s="1134"/>
      <c r="Y7" s="1134"/>
      <c r="Z7" s="1134"/>
      <c r="AA7" s="1134">
        <v>603</v>
      </c>
      <c r="AB7" s="1134"/>
      <c r="AC7" s="1134"/>
      <c r="AD7" s="1134"/>
      <c r="AE7" s="1135"/>
      <c r="AF7" s="1136">
        <v>565</v>
      </c>
      <c r="AG7" s="1137"/>
      <c r="AH7" s="1137"/>
      <c r="AI7" s="1137"/>
      <c r="AJ7" s="1138"/>
      <c r="AK7" s="1120" t="s">
        <v>556</v>
      </c>
      <c r="AL7" s="1121"/>
      <c r="AM7" s="1121"/>
      <c r="AN7" s="1121"/>
      <c r="AO7" s="1121"/>
      <c r="AP7" s="1121">
        <v>23617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548</v>
      </c>
      <c r="BT7" s="1125"/>
      <c r="BU7" s="1125"/>
      <c r="BV7" s="1125"/>
      <c r="BW7" s="1125"/>
      <c r="BX7" s="1125"/>
      <c r="BY7" s="1125"/>
      <c r="BZ7" s="1125"/>
      <c r="CA7" s="1125"/>
      <c r="CB7" s="1125"/>
      <c r="CC7" s="1125"/>
      <c r="CD7" s="1125"/>
      <c r="CE7" s="1125"/>
      <c r="CF7" s="1125"/>
      <c r="CG7" s="1126"/>
      <c r="CH7" s="1117">
        <v>3</v>
      </c>
      <c r="CI7" s="1118"/>
      <c r="CJ7" s="1118"/>
      <c r="CK7" s="1118"/>
      <c r="CL7" s="1119"/>
      <c r="CM7" s="1117">
        <v>317</v>
      </c>
      <c r="CN7" s="1118"/>
      <c r="CO7" s="1118"/>
      <c r="CP7" s="1118"/>
      <c r="CQ7" s="1119"/>
      <c r="CR7" s="1117">
        <v>300</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2127</v>
      </c>
      <c r="R8" s="1073"/>
      <c r="S8" s="1073"/>
      <c r="T8" s="1073"/>
      <c r="U8" s="1073"/>
      <c r="V8" s="1073">
        <v>2079</v>
      </c>
      <c r="W8" s="1073"/>
      <c r="X8" s="1073"/>
      <c r="Y8" s="1073"/>
      <c r="Z8" s="1073"/>
      <c r="AA8" s="1073">
        <v>48</v>
      </c>
      <c r="AB8" s="1073"/>
      <c r="AC8" s="1073"/>
      <c r="AD8" s="1073"/>
      <c r="AE8" s="1074"/>
      <c r="AF8" s="1048">
        <v>1</v>
      </c>
      <c r="AG8" s="1049"/>
      <c r="AH8" s="1049"/>
      <c r="AI8" s="1049"/>
      <c r="AJ8" s="1050"/>
      <c r="AK8" s="1115" t="s">
        <v>552</v>
      </c>
      <c r="AL8" s="1116"/>
      <c r="AM8" s="1116"/>
      <c r="AN8" s="1116"/>
      <c r="AO8" s="1116"/>
      <c r="AP8" s="1116" t="s">
        <v>555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549</v>
      </c>
      <c r="BT8" s="1044"/>
      <c r="BU8" s="1044"/>
      <c r="BV8" s="1044"/>
      <c r="BW8" s="1044"/>
      <c r="BX8" s="1044"/>
      <c r="BY8" s="1044"/>
      <c r="BZ8" s="1044"/>
      <c r="CA8" s="1044"/>
      <c r="CB8" s="1044"/>
      <c r="CC8" s="1044"/>
      <c r="CD8" s="1044"/>
      <c r="CE8" s="1044"/>
      <c r="CF8" s="1044"/>
      <c r="CG8" s="1045"/>
      <c r="CH8" s="1018">
        <v>0</v>
      </c>
      <c r="CI8" s="1019"/>
      <c r="CJ8" s="1019"/>
      <c r="CK8" s="1019"/>
      <c r="CL8" s="1020"/>
      <c r="CM8" s="1018">
        <v>231</v>
      </c>
      <c r="CN8" s="1019"/>
      <c r="CO8" s="1019"/>
      <c r="CP8" s="1019"/>
      <c r="CQ8" s="1020"/>
      <c r="CR8" s="1018">
        <v>5</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36298</v>
      </c>
      <c r="R23" s="1098"/>
      <c r="S23" s="1098"/>
      <c r="T23" s="1098"/>
      <c r="U23" s="1098"/>
      <c r="V23" s="1098">
        <v>35647</v>
      </c>
      <c r="W23" s="1098"/>
      <c r="X23" s="1098"/>
      <c r="Y23" s="1098"/>
      <c r="Z23" s="1098"/>
      <c r="AA23" s="1098">
        <v>651</v>
      </c>
      <c r="AB23" s="1098"/>
      <c r="AC23" s="1098"/>
      <c r="AD23" s="1098"/>
      <c r="AE23" s="1099"/>
      <c r="AF23" s="1100">
        <v>566</v>
      </c>
      <c r="AG23" s="1098"/>
      <c r="AH23" s="1098"/>
      <c r="AI23" s="1098"/>
      <c r="AJ23" s="1101"/>
      <c r="AK23" s="1102"/>
      <c r="AL23" s="1103"/>
      <c r="AM23" s="1103"/>
      <c r="AN23" s="1103"/>
      <c r="AO23" s="1103"/>
      <c r="AP23" s="1098">
        <v>23617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8993</v>
      </c>
      <c r="R28" s="1083"/>
      <c r="S28" s="1083"/>
      <c r="T28" s="1083"/>
      <c r="U28" s="1083"/>
      <c r="V28" s="1083">
        <v>8915</v>
      </c>
      <c r="W28" s="1083"/>
      <c r="X28" s="1083"/>
      <c r="Y28" s="1083"/>
      <c r="Z28" s="1083"/>
      <c r="AA28" s="1083">
        <v>78</v>
      </c>
      <c r="AB28" s="1083"/>
      <c r="AC28" s="1083"/>
      <c r="AD28" s="1083"/>
      <c r="AE28" s="1084"/>
      <c r="AF28" s="1085">
        <v>78</v>
      </c>
      <c r="AG28" s="1083"/>
      <c r="AH28" s="1083"/>
      <c r="AI28" s="1083"/>
      <c r="AJ28" s="1086"/>
      <c r="AK28" s="1087">
        <v>928</v>
      </c>
      <c r="AL28" s="1075"/>
      <c r="AM28" s="1075"/>
      <c r="AN28" s="1075"/>
      <c r="AO28" s="1075"/>
      <c r="AP28" s="1075" t="s">
        <v>556</v>
      </c>
      <c r="AQ28" s="1075"/>
      <c r="AR28" s="1075"/>
      <c r="AS28" s="1075"/>
      <c r="AT28" s="1075"/>
      <c r="AU28" s="1075" t="s">
        <v>556</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4334</v>
      </c>
      <c r="R29" s="1073"/>
      <c r="S29" s="1073"/>
      <c r="T29" s="1073"/>
      <c r="U29" s="1073"/>
      <c r="V29" s="1073">
        <v>4057</v>
      </c>
      <c r="W29" s="1073"/>
      <c r="X29" s="1073"/>
      <c r="Y29" s="1073"/>
      <c r="Z29" s="1073"/>
      <c r="AA29" s="1073">
        <v>277</v>
      </c>
      <c r="AB29" s="1073"/>
      <c r="AC29" s="1073"/>
      <c r="AD29" s="1073"/>
      <c r="AE29" s="1074"/>
      <c r="AF29" s="1048">
        <v>277</v>
      </c>
      <c r="AG29" s="1049"/>
      <c r="AH29" s="1049"/>
      <c r="AI29" s="1049"/>
      <c r="AJ29" s="1050"/>
      <c r="AK29" s="1009">
        <v>581</v>
      </c>
      <c r="AL29" s="1000"/>
      <c r="AM29" s="1000"/>
      <c r="AN29" s="1000"/>
      <c r="AO29" s="1000"/>
      <c r="AP29" s="1000" t="s">
        <v>554</v>
      </c>
      <c r="AQ29" s="1000"/>
      <c r="AR29" s="1000"/>
      <c r="AS29" s="1000"/>
      <c r="AT29" s="1000"/>
      <c r="AU29" s="1000" t="s">
        <v>552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1377</v>
      </c>
      <c r="R30" s="1073"/>
      <c r="S30" s="1073"/>
      <c r="T30" s="1073"/>
      <c r="U30" s="1073"/>
      <c r="V30" s="1073">
        <v>1377</v>
      </c>
      <c r="W30" s="1073"/>
      <c r="X30" s="1073"/>
      <c r="Y30" s="1073"/>
      <c r="Z30" s="1073"/>
      <c r="AA30" s="1073">
        <v>0</v>
      </c>
      <c r="AB30" s="1073"/>
      <c r="AC30" s="1073"/>
      <c r="AD30" s="1073"/>
      <c r="AE30" s="1074"/>
      <c r="AF30" s="1048">
        <v>0</v>
      </c>
      <c r="AG30" s="1049"/>
      <c r="AH30" s="1049"/>
      <c r="AI30" s="1049"/>
      <c r="AJ30" s="1050"/>
      <c r="AK30" s="1009">
        <v>153</v>
      </c>
      <c r="AL30" s="1000"/>
      <c r="AM30" s="1000"/>
      <c r="AN30" s="1000"/>
      <c r="AO30" s="1000"/>
      <c r="AP30" s="1000" t="s">
        <v>552</v>
      </c>
      <c r="AQ30" s="1000"/>
      <c r="AR30" s="1000"/>
      <c r="AS30" s="1000"/>
      <c r="AT30" s="1000"/>
      <c r="AU30" s="1000" t="s">
        <v>552</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2307</v>
      </c>
      <c r="R31" s="1073"/>
      <c r="S31" s="1073"/>
      <c r="T31" s="1073"/>
      <c r="U31" s="1073"/>
      <c r="V31" s="1073">
        <v>765</v>
      </c>
      <c r="W31" s="1073"/>
      <c r="X31" s="1073"/>
      <c r="Y31" s="1073"/>
      <c r="Z31" s="1073"/>
      <c r="AA31" s="1073">
        <v>1542</v>
      </c>
      <c r="AB31" s="1073"/>
      <c r="AC31" s="1073"/>
      <c r="AD31" s="1073"/>
      <c r="AE31" s="1074"/>
      <c r="AF31" s="1048">
        <v>1542</v>
      </c>
      <c r="AG31" s="1049"/>
      <c r="AH31" s="1049"/>
      <c r="AI31" s="1049"/>
      <c r="AJ31" s="1050"/>
      <c r="AK31" s="1009">
        <v>722</v>
      </c>
      <c r="AL31" s="1000"/>
      <c r="AM31" s="1000"/>
      <c r="AN31" s="1000"/>
      <c r="AO31" s="1000"/>
      <c r="AP31" s="1000">
        <v>4558</v>
      </c>
      <c r="AQ31" s="1000"/>
      <c r="AR31" s="1000"/>
      <c r="AS31" s="1000"/>
      <c r="AT31" s="1000"/>
      <c r="AU31" s="1000">
        <v>816</v>
      </c>
      <c r="AV31" s="1000"/>
      <c r="AW31" s="1000"/>
      <c r="AX31" s="1000"/>
      <c r="AY31" s="1000"/>
      <c r="AZ31" s="1071"/>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2155</v>
      </c>
      <c r="R32" s="1073"/>
      <c r="S32" s="1073"/>
      <c r="T32" s="1073"/>
      <c r="U32" s="1073"/>
      <c r="V32" s="1073">
        <v>2114</v>
      </c>
      <c r="W32" s="1073"/>
      <c r="X32" s="1073"/>
      <c r="Y32" s="1073"/>
      <c r="Z32" s="1073"/>
      <c r="AA32" s="1073">
        <v>41</v>
      </c>
      <c r="AB32" s="1073"/>
      <c r="AC32" s="1073"/>
      <c r="AD32" s="1073"/>
      <c r="AE32" s="1074"/>
      <c r="AF32" s="1048">
        <v>3</v>
      </c>
      <c r="AG32" s="1049"/>
      <c r="AH32" s="1049"/>
      <c r="AI32" s="1049"/>
      <c r="AJ32" s="1050"/>
      <c r="AK32" s="1009">
        <v>451</v>
      </c>
      <c r="AL32" s="1000"/>
      <c r="AM32" s="1000"/>
      <c r="AN32" s="1000"/>
      <c r="AO32" s="1000"/>
      <c r="AP32" s="1000">
        <v>7119</v>
      </c>
      <c r="AQ32" s="1000"/>
      <c r="AR32" s="1000"/>
      <c r="AS32" s="1000"/>
      <c r="AT32" s="1000"/>
      <c r="AU32" s="1000">
        <v>2371</v>
      </c>
      <c r="AV32" s="1000"/>
      <c r="AW32" s="1000"/>
      <c r="AX32" s="1000"/>
      <c r="AY32" s="1000"/>
      <c r="AZ32" s="1071"/>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1901</v>
      </c>
      <c r="AG63" s="988"/>
      <c r="AH63" s="988"/>
      <c r="AI63" s="988"/>
      <c r="AJ63" s="1059"/>
      <c r="AK63" s="1060"/>
      <c r="AL63" s="992"/>
      <c r="AM63" s="992"/>
      <c r="AN63" s="992"/>
      <c r="AO63" s="992"/>
      <c r="AP63" s="988">
        <v>11677</v>
      </c>
      <c r="AQ63" s="988"/>
      <c r="AR63" s="988"/>
      <c r="AS63" s="988"/>
      <c r="AT63" s="988"/>
      <c r="AU63" s="988">
        <v>3187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393</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10396</v>
      </c>
      <c r="R68" s="1011"/>
      <c r="S68" s="1011"/>
      <c r="T68" s="1011"/>
      <c r="U68" s="1011"/>
      <c r="V68" s="1011">
        <v>10015</v>
      </c>
      <c r="W68" s="1011"/>
      <c r="X68" s="1011"/>
      <c r="Y68" s="1011"/>
      <c r="Z68" s="1011"/>
      <c r="AA68" s="1011">
        <v>381</v>
      </c>
      <c r="AB68" s="1011"/>
      <c r="AC68" s="1011"/>
      <c r="AD68" s="1011"/>
      <c r="AE68" s="1011"/>
      <c r="AF68" s="1011">
        <v>381</v>
      </c>
      <c r="AG68" s="1011"/>
      <c r="AH68" s="1011"/>
      <c r="AI68" s="1011"/>
      <c r="AJ68" s="1011"/>
      <c r="AK68" s="1011">
        <v>0</v>
      </c>
      <c r="AL68" s="1011"/>
      <c r="AM68" s="1011"/>
      <c r="AN68" s="1011"/>
      <c r="AO68" s="1011"/>
      <c r="AP68" s="1011">
        <v>5055</v>
      </c>
      <c r="AQ68" s="1011"/>
      <c r="AR68" s="1011"/>
      <c r="AS68" s="1011"/>
      <c r="AT68" s="1011"/>
      <c r="AU68" s="1011">
        <v>51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346</v>
      </c>
      <c r="R69" s="1000"/>
      <c r="S69" s="1000"/>
      <c r="T69" s="1000"/>
      <c r="U69" s="1000"/>
      <c r="V69" s="1000">
        <v>323</v>
      </c>
      <c r="W69" s="1000"/>
      <c r="X69" s="1000"/>
      <c r="Y69" s="1000"/>
      <c r="Z69" s="1000"/>
      <c r="AA69" s="1000">
        <v>23</v>
      </c>
      <c r="AB69" s="1000"/>
      <c r="AC69" s="1000"/>
      <c r="AD69" s="1000"/>
      <c r="AE69" s="1000"/>
      <c r="AF69" s="1000">
        <v>23</v>
      </c>
      <c r="AG69" s="1000"/>
      <c r="AH69" s="1000"/>
      <c r="AI69" s="1000"/>
      <c r="AJ69" s="1000"/>
      <c r="AK69" s="1000">
        <v>0</v>
      </c>
      <c r="AL69" s="1000"/>
      <c r="AM69" s="1000"/>
      <c r="AN69" s="1000"/>
      <c r="AO69" s="1000"/>
      <c r="AP69" s="1000">
        <v>72</v>
      </c>
      <c r="AQ69" s="1000"/>
      <c r="AR69" s="1000"/>
      <c r="AS69" s="1000"/>
      <c r="AT69" s="1000"/>
      <c r="AU69" s="1000">
        <v>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3538</v>
      </c>
      <c r="R70" s="1000"/>
      <c r="S70" s="1000"/>
      <c r="T70" s="1000"/>
      <c r="U70" s="1000"/>
      <c r="V70" s="1000">
        <v>3185</v>
      </c>
      <c r="W70" s="1000"/>
      <c r="X70" s="1000"/>
      <c r="Y70" s="1000"/>
      <c r="Z70" s="1000"/>
      <c r="AA70" s="1000">
        <v>353</v>
      </c>
      <c r="AB70" s="1000"/>
      <c r="AC70" s="1000"/>
      <c r="AD70" s="1000"/>
      <c r="AE70" s="1000"/>
      <c r="AF70" s="1000">
        <v>353</v>
      </c>
      <c r="AG70" s="1000"/>
      <c r="AH70" s="1000"/>
      <c r="AI70" s="1000"/>
      <c r="AJ70" s="1000"/>
      <c r="AK70" s="1000">
        <v>0</v>
      </c>
      <c r="AL70" s="1000"/>
      <c r="AM70" s="1000"/>
      <c r="AN70" s="1000"/>
      <c r="AO70" s="1000"/>
      <c r="AP70" s="1000">
        <v>1231</v>
      </c>
      <c r="AQ70" s="1000"/>
      <c r="AR70" s="1000"/>
      <c r="AS70" s="1000"/>
      <c r="AT70" s="1000"/>
      <c r="AU70" s="1000">
        <v>230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4</v>
      </c>
      <c r="R71" s="1000"/>
      <c r="S71" s="1000"/>
      <c r="T71" s="1000"/>
      <c r="U71" s="1000"/>
      <c r="V71" s="1000">
        <v>3</v>
      </c>
      <c r="W71" s="1000"/>
      <c r="X71" s="1000"/>
      <c r="Y71" s="1000"/>
      <c r="Z71" s="1000"/>
      <c r="AA71" s="1000">
        <v>1</v>
      </c>
      <c r="AB71" s="1000"/>
      <c r="AC71" s="1000"/>
      <c r="AD71" s="1000"/>
      <c r="AE71" s="1000"/>
      <c r="AF71" s="1000">
        <v>1</v>
      </c>
      <c r="AG71" s="1000"/>
      <c r="AH71" s="1000"/>
      <c r="AI71" s="1000"/>
      <c r="AJ71" s="1000"/>
      <c r="AK71" s="1000">
        <v>0</v>
      </c>
      <c r="AL71" s="1000"/>
      <c r="AM71" s="1000"/>
      <c r="AN71" s="1000"/>
      <c r="AO71" s="1000"/>
      <c r="AP71" s="1000" t="s">
        <v>550</v>
      </c>
      <c r="AQ71" s="1000"/>
      <c r="AR71" s="1000"/>
      <c r="AS71" s="1000"/>
      <c r="AT71" s="1000"/>
      <c r="AU71" s="1000" t="s">
        <v>553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10506</v>
      </c>
      <c r="R72" s="1000"/>
      <c r="S72" s="1000"/>
      <c r="T72" s="1000"/>
      <c r="U72" s="1000"/>
      <c r="V72" s="1000">
        <v>10506</v>
      </c>
      <c r="W72" s="1000"/>
      <c r="X72" s="1000"/>
      <c r="Y72" s="1000"/>
      <c r="Z72" s="1000"/>
      <c r="AA72" s="1000">
        <v>0</v>
      </c>
      <c r="AB72" s="1000"/>
      <c r="AC72" s="1000"/>
      <c r="AD72" s="1000"/>
      <c r="AE72" s="1000"/>
      <c r="AF72" s="1000">
        <v>0</v>
      </c>
      <c r="AG72" s="1000"/>
      <c r="AH72" s="1000"/>
      <c r="AI72" s="1000"/>
      <c r="AJ72" s="1000"/>
      <c r="AK72" s="1000">
        <v>24</v>
      </c>
      <c r="AL72" s="1000"/>
      <c r="AM72" s="1000"/>
      <c r="AN72" s="1000"/>
      <c r="AO72" s="1000"/>
      <c r="AP72" s="1000" t="s">
        <v>551</v>
      </c>
      <c r="AQ72" s="1000"/>
      <c r="AR72" s="1000"/>
      <c r="AS72" s="1000"/>
      <c r="AT72" s="1000"/>
      <c r="AU72" s="1000" t="s">
        <v>552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542</v>
      </c>
      <c r="C73" s="1004"/>
      <c r="D73" s="1004"/>
      <c r="E73" s="1004"/>
      <c r="F73" s="1004"/>
      <c r="G73" s="1004"/>
      <c r="H73" s="1004"/>
      <c r="I73" s="1004"/>
      <c r="J73" s="1004"/>
      <c r="K73" s="1004"/>
      <c r="L73" s="1004"/>
      <c r="M73" s="1004"/>
      <c r="N73" s="1004"/>
      <c r="O73" s="1004"/>
      <c r="P73" s="1005"/>
      <c r="Q73" s="1006">
        <v>1004</v>
      </c>
      <c r="R73" s="1000"/>
      <c r="S73" s="1000"/>
      <c r="T73" s="1000"/>
      <c r="U73" s="1000"/>
      <c r="V73" s="1000">
        <v>983</v>
      </c>
      <c r="W73" s="1000"/>
      <c r="X73" s="1000"/>
      <c r="Y73" s="1000"/>
      <c r="Z73" s="1000"/>
      <c r="AA73" s="1000">
        <v>21</v>
      </c>
      <c r="AB73" s="1000"/>
      <c r="AC73" s="1000"/>
      <c r="AD73" s="1000"/>
      <c r="AE73" s="1000"/>
      <c r="AF73" s="1000">
        <v>21</v>
      </c>
      <c r="AG73" s="1000"/>
      <c r="AH73" s="1000"/>
      <c r="AI73" s="1000"/>
      <c r="AJ73" s="1000"/>
      <c r="AK73" s="1000">
        <v>0</v>
      </c>
      <c r="AL73" s="1000"/>
      <c r="AM73" s="1000"/>
      <c r="AN73" s="1000"/>
      <c r="AO73" s="1000"/>
      <c r="AP73" s="1000" t="s">
        <v>552</v>
      </c>
      <c r="AQ73" s="1000"/>
      <c r="AR73" s="1000"/>
      <c r="AS73" s="1000"/>
      <c r="AT73" s="1000"/>
      <c r="AU73" s="1000" t="s">
        <v>552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543</v>
      </c>
      <c r="C74" s="1004"/>
      <c r="D74" s="1004"/>
      <c r="E74" s="1004"/>
      <c r="F74" s="1004"/>
      <c r="G74" s="1004"/>
      <c r="H74" s="1004"/>
      <c r="I74" s="1004"/>
      <c r="J74" s="1004"/>
      <c r="K74" s="1004"/>
      <c r="L74" s="1004"/>
      <c r="M74" s="1004"/>
      <c r="N74" s="1004"/>
      <c r="O74" s="1004"/>
      <c r="P74" s="1005"/>
      <c r="Q74" s="1006">
        <v>387</v>
      </c>
      <c r="R74" s="1000"/>
      <c r="S74" s="1000"/>
      <c r="T74" s="1000"/>
      <c r="U74" s="1000"/>
      <c r="V74" s="1000">
        <v>256</v>
      </c>
      <c r="W74" s="1000"/>
      <c r="X74" s="1000"/>
      <c r="Y74" s="1000"/>
      <c r="Z74" s="1000"/>
      <c r="AA74" s="1000">
        <v>131</v>
      </c>
      <c r="AB74" s="1000"/>
      <c r="AC74" s="1000"/>
      <c r="AD74" s="1000"/>
      <c r="AE74" s="1000"/>
      <c r="AF74" s="1000">
        <v>131</v>
      </c>
      <c r="AG74" s="1000"/>
      <c r="AH74" s="1000"/>
      <c r="AI74" s="1000"/>
      <c r="AJ74" s="1000"/>
      <c r="AK74" s="1000">
        <v>0</v>
      </c>
      <c r="AL74" s="1000"/>
      <c r="AM74" s="1000"/>
      <c r="AN74" s="1000"/>
      <c r="AO74" s="1000"/>
      <c r="AP74" s="1000" t="s">
        <v>552</v>
      </c>
      <c r="AQ74" s="1000"/>
      <c r="AR74" s="1000"/>
      <c r="AS74" s="1000"/>
      <c r="AT74" s="1000"/>
      <c r="AU74" s="1000" t="s">
        <v>553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544</v>
      </c>
      <c r="C75" s="1004"/>
      <c r="D75" s="1004"/>
      <c r="E75" s="1004"/>
      <c r="F75" s="1004"/>
      <c r="G75" s="1004"/>
      <c r="H75" s="1004"/>
      <c r="I75" s="1004"/>
      <c r="J75" s="1004"/>
      <c r="K75" s="1004"/>
      <c r="L75" s="1004"/>
      <c r="M75" s="1004"/>
      <c r="N75" s="1004"/>
      <c r="O75" s="1004"/>
      <c r="P75" s="1005"/>
      <c r="Q75" s="1007">
        <v>4927</v>
      </c>
      <c r="R75" s="1008"/>
      <c r="S75" s="1008"/>
      <c r="T75" s="1008"/>
      <c r="U75" s="1009"/>
      <c r="V75" s="1010">
        <v>4761</v>
      </c>
      <c r="W75" s="1008"/>
      <c r="X75" s="1008"/>
      <c r="Y75" s="1008"/>
      <c r="Z75" s="1009"/>
      <c r="AA75" s="1010">
        <v>166</v>
      </c>
      <c r="AB75" s="1008"/>
      <c r="AC75" s="1008"/>
      <c r="AD75" s="1008"/>
      <c r="AE75" s="1009"/>
      <c r="AF75" s="1010">
        <v>166</v>
      </c>
      <c r="AG75" s="1008"/>
      <c r="AH75" s="1008"/>
      <c r="AI75" s="1008"/>
      <c r="AJ75" s="1009"/>
      <c r="AK75" s="1010">
        <v>0</v>
      </c>
      <c r="AL75" s="1008"/>
      <c r="AM75" s="1008"/>
      <c r="AN75" s="1008"/>
      <c r="AO75" s="1009"/>
      <c r="AP75" s="1010" t="s">
        <v>553</v>
      </c>
      <c r="AQ75" s="1008"/>
      <c r="AR75" s="1008"/>
      <c r="AS75" s="1008"/>
      <c r="AT75" s="1009"/>
      <c r="AU75" s="1010" t="s">
        <v>550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545</v>
      </c>
      <c r="C76" s="1004"/>
      <c r="D76" s="1004"/>
      <c r="E76" s="1004"/>
      <c r="F76" s="1004"/>
      <c r="G76" s="1004"/>
      <c r="H76" s="1004"/>
      <c r="I76" s="1004"/>
      <c r="J76" s="1004"/>
      <c r="K76" s="1004"/>
      <c r="L76" s="1004"/>
      <c r="M76" s="1004"/>
      <c r="N76" s="1004"/>
      <c r="O76" s="1004"/>
      <c r="P76" s="1005"/>
      <c r="Q76" s="1007">
        <v>5132</v>
      </c>
      <c r="R76" s="1008"/>
      <c r="S76" s="1008"/>
      <c r="T76" s="1008"/>
      <c r="U76" s="1009"/>
      <c r="V76" s="1010">
        <v>5056</v>
      </c>
      <c r="W76" s="1008"/>
      <c r="X76" s="1008"/>
      <c r="Y76" s="1008"/>
      <c r="Z76" s="1009"/>
      <c r="AA76" s="1010">
        <v>76</v>
      </c>
      <c r="AB76" s="1008"/>
      <c r="AC76" s="1008"/>
      <c r="AD76" s="1008"/>
      <c r="AE76" s="1009"/>
      <c r="AF76" s="1010">
        <v>76</v>
      </c>
      <c r="AG76" s="1008"/>
      <c r="AH76" s="1008"/>
      <c r="AI76" s="1008"/>
      <c r="AJ76" s="1009"/>
      <c r="AK76" s="1010">
        <v>1017</v>
      </c>
      <c r="AL76" s="1008"/>
      <c r="AM76" s="1008"/>
      <c r="AN76" s="1008"/>
      <c r="AO76" s="1009"/>
      <c r="AP76" s="1010" t="s">
        <v>480</v>
      </c>
      <c r="AQ76" s="1008"/>
      <c r="AR76" s="1008"/>
      <c r="AS76" s="1008"/>
      <c r="AT76" s="1009"/>
      <c r="AU76" s="1010" t="s">
        <v>480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546</v>
      </c>
      <c r="C77" s="1004"/>
      <c r="D77" s="1004"/>
      <c r="E77" s="1004"/>
      <c r="F77" s="1004"/>
      <c r="G77" s="1004"/>
      <c r="H77" s="1004"/>
      <c r="I77" s="1004"/>
      <c r="J77" s="1004"/>
      <c r="K77" s="1004"/>
      <c r="L77" s="1004"/>
      <c r="M77" s="1004"/>
      <c r="N77" s="1004"/>
      <c r="O77" s="1004"/>
      <c r="P77" s="1005"/>
      <c r="Q77" s="1007">
        <v>1295268</v>
      </c>
      <c r="R77" s="1008"/>
      <c r="S77" s="1008"/>
      <c r="T77" s="1008"/>
      <c r="U77" s="1009"/>
      <c r="V77" s="1010">
        <v>1252615</v>
      </c>
      <c r="W77" s="1008"/>
      <c r="X77" s="1008"/>
      <c r="Y77" s="1008"/>
      <c r="Z77" s="1009"/>
      <c r="AA77" s="1010">
        <v>42653</v>
      </c>
      <c r="AB77" s="1008"/>
      <c r="AC77" s="1008"/>
      <c r="AD77" s="1008"/>
      <c r="AE77" s="1009"/>
      <c r="AF77" s="1010">
        <v>42653</v>
      </c>
      <c r="AG77" s="1008"/>
      <c r="AH77" s="1008"/>
      <c r="AI77" s="1008"/>
      <c r="AJ77" s="1009"/>
      <c r="AK77" s="1010">
        <v>10499</v>
      </c>
      <c r="AL77" s="1008"/>
      <c r="AM77" s="1008"/>
      <c r="AN77" s="1008"/>
      <c r="AO77" s="1009"/>
      <c r="AP77" s="1010" t="s">
        <v>480</v>
      </c>
      <c r="AQ77" s="1008"/>
      <c r="AR77" s="1008"/>
      <c r="AS77" s="1008"/>
      <c r="AT77" s="1009"/>
      <c r="AU77" s="1010" t="s">
        <v>480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547</v>
      </c>
      <c r="C78" s="1004"/>
      <c r="D78" s="1004"/>
      <c r="E78" s="1004"/>
      <c r="F78" s="1004"/>
      <c r="G78" s="1004"/>
      <c r="H78" s="1004"/>
      <c r="I78" s="1004"/>
      <c r="J78" s="1004"/>
      <c r="K78" s="1004"/>
      <c r="L78" s="1004"/>
      <c r="M78" s="1004"/>
      <c r="N78" s="1004"/>
      <c r="O78" s="1004"/>
      <c r="P78" s="1005"/>
      <c r="Q78" s="1006">
        <v>1437</v>
      </c>
      <c r="R78" s="1000"/>
      <c r="S78" s="1000"/>
      <c r="T78" s="1000"/>
      <c r="U78" s="1000"/>
      <c r="V78" s="1000">
        <v>1399</v>
      </c>
      <c r="W78" s="1000"/>
      <c r="X78" s="1000"/>
      <c r="Y78" s="1000"/>
      <c r="Z78" s="1000"/>
      <c r="AA78" s="1000">
        <v>38</v>
      </c>
      <c r="AB78" s="1000"/>
      <c r="AC78" s="1000"/>
      <c r="AD78" s="1000"/>
      <c r="AE78" s="1000"/>
      <c r="AF78" s="1000">
        <v>38</v>
      </c>
      <c r="AG78" s="1000"/>
      <c r="AH78" s="1000"/>
      <c r="AI78" s="1000"/>
      <c r="AJ78" s="1000"/>
      <c r="AK78" s="1000">
        <v>0</v>
      </c>
      <c r="AL78" s="1000"/>
      <c r="AM78" s="1000"/>
      <c r="AN78" s="1000"/>
      <c r="AO78" s="1000"/>
      <c r="AP78" s="1000">
        <v>3330</v>
      </c>
      <c r="AQ78" s="1000"/>
      <c r="AR78" s="1000"/>
      <c r="AS78" s="1000"/>
      <c r="AT78" s="1000"/>
      <c r="AU78" s="1000" t="s">
        <v>554</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43843</v>
      </c>
      <c r="AG88" s="988"/>
      <c r="AH88" s="988"/>
      <c r="AI88" s="988"/>
      <c r="AJ88" s="988"/>
      <c r="AK88" s="992"/>
      <c r="AL88" s="992"/>
      <c r="AM88" s="992"/>
      <c r="AN88" s="992"/>
      <c r="AO88" s="992"/>
      <c r="AP88" s="988">
        <v>9688</v>
      </c>
      <c r="AQ88" s="988"/>
      <c r="AR88" s="988"/>
      <c r="AS88" s="988"/>
      <c r="AT88" s="988"/>
      <c r="AU88" s="988">
        <v>288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305</v>
      </c>
      <c r="CS102" s="980"/>
      <c r="CT102" s="980"/>
      <c r="CU102" s="980"/>
      <c r="CV102" s="981"/>
      <c r="CW102" s="979">
        <v>0</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289</v>
      </c>
      <c r="AG109" s="923"/>
      <c r="AH109" s="923"/>
      <c r="AI109" s="923"/>
      <c r="AJ109" s="924"/>
      <c r="AK109" s="925" t="s">
        <v>288</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289</v>
      </c>
      <c r="BW109" s="923"/>
      <c r="BX109" s="923"/>
      <c r="BY109" s="923"/>
      <c r="BZ109" s="924"/>
      <c r="CA109" s="925" t="s">
        <v>288</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289</v>
      </c>
      <c r="DM109" s="923"/>
      <c r="DN109" s="923"/>
      <c r="DO109" s="923"/>
      <c r="DP109" s="924"/>
      <c r="DQ109" s="925" t="s">
        <v>288</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2040411</v>
      </c>
      <c r="AB110" s="916"/>
      <c r="AC110" s="916"/>
      <c r="AD110" s="916"/>
      <c r="AE110" s="917"/>
      <c r="AF110" s="918">
        <v>1973317</v>
      </c>
      <c r="AG110" s="916"/>
      <c r="AH110" s="916"/>
      <c r="AI110" s="916"/>
      <c r="AJ110" s="917"/>
      <c r="AK110" s="918">
        <v>2119079</v>
      </c>
      <c r="AL110" s="916"/>
      <c r="AM110" s="916"/>
      <c r="AN110" s="916"/>
      <c r="AO110" s="917"/>
      <c r="AP110" s="919">
        <v>13.9</v>
      </c>
      <c r="AQ110" s="920"/>
      <c r="AR110" s="920"/>
      <c r="AS110" s="920"/>
      <c r="AT110" s="921"/>
      <c r="AU110" s="955" t="s">
        <v>62</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22446998</v>
      </c>
      <c r="BR110" s="863"/>
      <c r="BS110" s="863"/>
      <c r="BT110" s="863"/>
      <c r="BU110" s="863"/>
      <c r="BV110" s="863">
        <v>23061207</v>
      </c>
      <c r="BW110" s="863"/>
      <c r="BX110" s="863"/>
      <c r="BY110" s="863"/>
      <c r="BZ110" s="863"/>
      <c r="CA110" s="863">
        <v>23616814</v>
      </c>
      <c r="CB110" s="863"/>
      <c r="CC110" s="863"/>
      <c r="CD110" s="863"/>
      <c r="CE110" s="863"/>
      <c r="CF110" s="887">
        <v>154.9</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1575832</v>
      </c>
      <c r="DH110" s="863"/>
      <c r="DI110" s="863"/>
      <c r="DJ110" s="863"/>
      <c r="DK110" s="863"/>
      <c r="DL110" s="863">
        <v>1482631</v>
      </c>
      <c r="DM110" s="863"/>
      <c r="DN110" s="863"/>
      <c r="DO110" s="863"/>
      <c r="DP110" s="863"/>
      <c r="DQ110" s="863">
        <v>1387345</v>
      </c>
      <c r="DR110" s="863"/>
      <c r="DS110" s="863"/>
      <c r="DT110" s="863"/>
      <c r="DU110" s="863"/>
      <c r="DV110" s="864">
        <v>9.1</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9424523</v>
      </c>
      <c r="BR111" s="835"/>
      <c r="BS111" s="835"/>
      <c r="BT111" s="835"/>
      <c r="BU111" s="835"/>
      <c r="BV111" s="835">
        <v>8511831</v>
      </c>
      <c r="BW111" s="835"/>
      <c r="BX111" s="835"/>
      <c r="BY111" s="835"/>
      <c r="BZ111" s="835"/>
      <c r="CA111" s="835">
        <v>7643440</v>
      </c>
      <c r="CB111" s="835"/>
      <c r="CC111" s="835"/>
      <c r="CD111" s="835"/>
      <c r="CE111" s="835"/>
      <c r="CF111" s="896">
        <v>50.1</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7690243</v>
      </c>
      <c r="DH111" s="835"/>
      <c r="DI111" s="835"/>
      <c r="DJ111" s="835"/>
      <c r="DK111" s="835"/>
      <c r="DL111" s="835">
        <v>6889924</v>
      </c>
      <c r="DM111" s="835"/>
      <c r="DN111" s="835"/>
      <c r="DO111" s="835"/>
      <c r="DP111" s="835"/>
      <c r="DQ111" s="835">
        <v>6058213</v>
      </c>
      <c r="DR111" s="835"/>
      <c r="DS111" s="835"/>
      <c r="DT111" s="835"/>
      <c r="DU111" s="835"/>
      <c r="DV111" s="812">
        <v>39.700000000000003</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3617044</v>
      </c>
      <c r="BR112" s="835"/>
      <c r="BS112" s="835"/>
      <c r="BT112" s="835"/>
      <c r="BU112" s="835"/>
      <c r="BV112" s="835">
        <v>3436070</v>
      </c>
      <c r="BW112" s="835"/>
      <c r="BX112" s="835"/>
      <c r="BY112" s="835"/>
      <c r="BZ112" s="835"/>
      <c r="CA112" s="835">
        <v>5306509</v>
      </c>
      <c r="CB112" s="835"/>
      <c r="CC112" s="835"/>
      <c r="CD112" s="835"/>
      <c r="CE112" s="835"/>
      <c r="CF112" s="896">
        <v>34.799999999999997</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404183</v>
      </c>
      <c r="AB113" s="944"/>
      <c r="AC113" s="944"/>
      <c r="AD113" s="944"/>
      <c r="AE113" s="945"/>
      <c r="AF113" s="946">
        <v>401888</v>
      </c>
      <c r="AG113" s="944"/>
      <c r="AH113" s="944"/>
      <c r="AI113" s="944"/>
      <c r="AJ113" s="945"/>
      <c r="AK113" s="946">
        <v>380765</v>
      </c>
      <c r="AL113" s="944"/>
      <c r="AM113" s="944"/>
      <c r="AN113" s="944"/>
      <c r="AO113" s="945"/>
      <c r="AP113" s="947">
        <v>2.5</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106850</v>
      </c>
      <c r="BR113" s="835"/>
      <c r="BS113" s="835"/>
      <c r="BT113" s="835"/>
      <c r="BU113" s="835"/>
      <c r="BV113" s="835">
        <v>207238</v>
      </c>
      <c r="BW113" s="835"/>
      <c r="BX113" s="835"/>
      <c r="BY113" s="835"/>
      <c r="BZ113" s="835"/>
      <c r="CA113" s="835">
        <v>287443</v>
      </c>
      <c r="CB113" s="835"/>
      <c r="CC113" s="835"/>
      <c r="CD113" s="835"/>
      <c r="CE113" s="835"/>
      <c r="CF113" s="896">
        <v>1.9</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3219</v>
      </c>
      <c r="AB114" s="798"/>
      <c r="AC114" s="798"/>
      <c r="AD114" s="798"/>
      <c r="AE114" s="799"/>
      <c r="AF114" s="800">
        <v>4086</v>
      </c>
      <c r="AG114" s="798"/>
      <c r="AH114" s="798"/>
      <c r="AI114" s="798"/>
      <c r="AJ114" s="799"/>
      <c r="AK114" s="800">
        <v>9121</v>
      </c>
      <c r="AL114" s="798"/>
      <c r="AM114" s="798"/>
      <c r="AN114" s="798"/>
      <c r="AO114" s="799"/>
      <c r="AP114" s="845">
        <v>0.1</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2546210</v>
      </c>
      <c r="BR114" s="835"/>
      <c r="BS114" s="835"/>
      <c r="BT114" s="835"/>
      <c r="BU114" s="835"/>
      <c r="BV114" s="835">
        <v>2298818</v>
      </c>
      <c r="BW114" s="835"/>
      <c r="BX114" s="835"/>
      <c r="BY114" s="835"/>
      <c r="BZ114" s="835"/>
      <c r="CA114" s="835">
        <v>2302288</v>
      </c>
      <c r="CB114" s="835"/>
      <c r="CC114" s="835"/>
      <c r="CD114" s="835"/>
      <c r="CE114" s="835"/>
      <c r="CF114" s="896">
        <v>15.1</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115371</v>
      </c>
      <c r="AB115" s="944"/>
      <c r="AC115" s="944"/>
      <c r="AD115" s="944"/>
      <c r="AE115" s="945"/>
      <c r="AF115" s="946">
        <v>121881</v>
      </c>
      <c r="AG115" s="944"/>
      <c r="AH115" s="944"/>
      <c r="AI115" s="944"/>
      <c r="AJ115" s="945"/>
      <c r="AK115" s="946">
        <v>274410</v>
      </c>
      <c r="AL115" s="944"/>
      <c r="AM115" s="944"/>
      <c r="AN115" s="944"/>
      <c r="AO115" s="945"/>
      <c r="AP115" s="947">
        <v>1.8</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24932</v>
      </c>
      <c r="DH115" s="798"/>
      <c r="DI115" s="798"/>
      <c r="DJ115" s="798"/>
      <c r="DK115" s="799"/>
      <c r="DL115" s="800">
        <v>24932</v>
      </c>
      <c r="DM115" s="798"/>
      <c r="DN115" s="798"/>
      <c r="DO115" s="798"/>
      <c r="DP115" s="799"/>
      <c r="DQ115" s="800">
        <v>93430</v>
      </c>
      <c r="DR115" s="798"/>
      <c r="DS115" s="798"/>
      <c r="DT115" s="798"/>
      <c r="DU115" s="799"/>
      <c r="DV115" s="845">
        <v>0.6</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133516</v>
      </c>
      <c r="DH116" s="798"/>
      <c r="DI116" s="798"/>
      <c r="DJ116" s="798"/>
      <c r="DK116" s="799"/>
      <c r="DL116" s="800">
        <v>114344</v>
      </c>
      <c r="DM116" s="798"/>
      <c r="DN116" s="798"/>
      <c r="DO116" s="798"/>
      <c r="DP116" s="799"/>
      <c r="DQ116" s="800">
        <v>104452</v>
      </c>
      <c r="DR116" s="798"/>
      <c r="DS116" s="798"/>
      <c r="DT116" s="798"/>
      <c r="DU116" s="799"/>
      <c r="DV116" s="845">
        <v>0.7</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2563184</v>
      </c>
      <c r="AB117" s="930"/>
      <c r="AC117" s="930"/>
      <c r="AD117" s="930"/>
      <c r="AE117" s="931"/>
      <c r="AF117" s="932">
        <v>2501172</v>
      </c>
      <c r="AG117" s="930"/>
      <c r="AH117" s="930"/>
      <c r="AI117" s="930"/>
      <c r="AJ117" s="931"/>
      <c r="AK117" s="932">
        <v>2783375</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289</v>
      </c>
      <c r="AG118" s="923"/>
      <c r="AH118" s="923"/>
      <c r="AI118" s="923"/>
      <c r="AJ118" s="924"/>
      <c r="AK118" s="925" t="s">
        <v>288</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671</v>
      </c>
      <c r="AB119" s="916"/>
      <c r="AC119" s="916"/>
      <c r="AD119" s="916"/>
      <c r="AE119" s="917"/>
      <c r="AF119" s="918">
        <v>768</v>
      </c>
      <c r="AG119" s="916"/>
      <c r="AH119" s="916"/>
      <c r="AI119" s="916"/>
      <c r="AJ119" s="917"/>
      <c r="AK119" s="918">
        <v>125867</v>
      </c>
      <c r="AL119" s="916"/>
      <c r="AM119" s="916"/>
      <c r="AN119" s="916"/>
      <c r="AO119" s="917"/>
      <c r="AP119" s="919">
        <v>0.8</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434</v>
      </c>
      <c r="BP119" s="899"/>
      <c r="BQ119" s="903">
        <v>38141625</v>
      </c>
      <c r="BR119" s="866"/>
      <c r="BS119" s="866"/>
      <c r="BT119" s="866"/>
      <c r="BU119" s="866"/>
      <c r="BV119" s="866">
        <v>37515164</v>
      </c>
      <c r="BW119" s="866"/>
      <c r="BX119" s="866"/>
      <c r="BY119" s="866"/>
      <c r="BZ119" s="866"/>
      <c r="CA119" s="866">
        <v>39156494</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85265</v>
      </c>
      <c r="AB120" s="798"/>
      <c r="AC120" s="798"/>
      <c r="AD120" s="798"/>
      <c r="AE120" s="799"/>
      <c r="AF120" s="800">
        <v>85187</v>
      </c>
      <c r="AG120" s="798"/>
      <c r="AH120" s="798"/>
      <c r="AI120" s="798"/>
      <c r="AJ120" s="799"/>
      <c r="AK120" s="800">
        <v>126115</v>
      </c>
      <c r="AL120" s="798"/>
      <c r="AM120" s="798"/>
      <c r="AN120" s="798"/>
      <c r="AO120" s="799"/>
      <c r="AP120" s="845">
        <v>0.8</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8442565</v>
      </c>
      <c r="BR120" s="863"/>
      <c r="BS120" s="863"/>
      <c r="BT120" s="863"/>
      <c r="BU120" s="863"/>
      <c r="BV120" s="863">
        <v>7224732</v>
      </c>
      <c r="BW120" s="863"/>
      <c r="BX120" s="863"/>
      <c r="BY120" s="863"/>
      <c r="BZ120" s="863"/>
      <c r="CA120" s="863">
        <v>6109995</v>
      </c>
      <c r="CB120" s="863"/>
      <c r="CC120" s="863"/>
      <c r="CD120" s="863"/>
      <c r="CE120" s="863"/>
      <c r="CF120" s="887">
        <v>40.1</v>
      </c>
      <c r="CG120" s="888"/>
      <c r="CH120" s="888"/>
      <c r="CI120" s="888"/>
      <c r="CJ120" s="888"/>
      <c r="CK120" s="889" t="s">
        <v>438</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997915</v>
      </c>
      <c r="DH120" s="863"/>
      <c r="DI120" s="863"/>
      <c r="DJ120" s="863"/>
      <c r="DK120" s="863"/>
      <c r="DL120" s="863">
        <v>903837</v>
      </c>
      <c r="DM120" s="863"/>
      <c r="DN120" s="863"/>
      <c r="DO120" s="863"/>
      <c r="DP120" s="863"/>
      <c r="DQ120" s="863">
        <v>2935835</v>
      </c>
      <c r="DR120" s="863"/>
      <c r="DS120" s="863"/>
      <c r="DT120" s="863"/>
      <c r="DU120" s="863"/>
      <c r="DV120" s="864">
        <v>19.3</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7026053</v>
      </c>
      <c r="BR121" s="835"/>
      <c r="BS121" s="835"/>
      <c r="BT121" s="835"/>
      <c r="BU121" s="835"/>
      <c r="BV121" s="835">
        <v>6441530</v>
      </c>
      <c r="BW121" s="835"/>
      <c r="BX121" s="835"/>
      <c r="BY121" s="835"/>
      <c r="BZ121" s="835"/>
      <c r="CA121" s="835">
        <v>5712732</v>
      </c>
      <c r="CB121" s="835"/>
      <c r="CC121" s="835"/>
      <c r="CD121" s="835"/>
      <c r="CE121" s="835"/>
      <c r="CF121" s="896">
        <v>37.5</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2619129</v>
      </c>
      <c r="DH121" s="835"/>
      <c r="DI121" s="835"/>
      <c r="DJ121" s="835"/>
      <c r="DK121" s="835"/>
      <c r="DL121" s="835">
        <v>2532233</v>
      </c>
      <c r="DM121" s="835"/>
      <c r="DN121" s="835"/>
      <c r="DO121" s="835"/>
      <c r="DP121" s="835"/>
      <c r="DQ121" s="835">
        <v>2370674</v>
      </c>
      <c r="DR121" s="835"/>
      <c r="DS121" s="835"/>
      <c r="DT121" s="835"/>
      <c r="DU121" s="835"/>
      <c r="DV121" s="812">
        <v>15.5</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20917905</v>
      </c>
      <c r="BR122" s="866"/>
      <c r="BS122" s="866"/>
      <c r="BT122" s="866"/>
      <c r="BU122" s="866"/>
      <c r="BV122" s="866">
        <v>20874159</v>
      </c>
      <c r="BW122" s="866"/>
      <c r="BX122" s="866"/>
      <c r="BY122" s="866"/>
      <c r="BZ122" s="866"/>
      <c r="CA122" s="866">
        <v>20013755</v>
      </c>
      <c r="CB122" s="866"/>
      <c r="CC122" s="866"/>
      <c r="CD122" s="866"/>
      <c r="CE122" s="866"/>
      <c r="CF122" s="867">
        <v>131.19999999999999</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19172</v>
      </c>
      <c r="AB123" s="798"/>
      <c r="AC123" s="798"/>
      <c r="AD123" s="798"/>
      <c r="AE123" s="799"/>
      <c r="AF123" s="800">
        <v>9892</v>
      </c>
      <c r="AG123" s="798"/>
      <c r="AH123" s="798"/>
      <c r="AI123" s="798"/>
      <c r="AJ123" s="799"/>
      <c r="AK123" s="800">
        <v>9892</v>
      </c>
      <c r="AL123" s="798"/>
      <c r="AM123" s="798"/>
      <c r="AN123" s="798"/>
      <c r="AO123" s="799"/>
      <c r="AP123" s="845">
        <v>0.1</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442</v>
      </c>
      <c r="BP123" s="899"/>
      <c r="BQ123" s="853">
        <v>36386523</v>
      </c>
      <c r="BR123" s="854"/>
      <c r="BS123" s="854"/>
      <c r="BT123" s="854"/>
      <c r="BU123" s="854"/>
      <c r="BV123" s="854">
        <v>34540421</v>
      </c>
      <c r="BW123" s="854"/>
      <c r="BX123" s="854"/>
      <c r="BY123" s="854"/>
      <c r="BZ123" s="854"/>
      <c r="CA123" s="854">
        <v>31836482</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11.9</v>
      </c>
      <c r="BR124" s="852"/>
      <c r="BS124" s="852"/>
      <c r="BT124" s="852"/>
      <c r="BU124" s="852"/>
      <c r="BV124" s="852">
        <v>19.7</v>
      </c>
      <c r="BW124" s="852"/>
      <c r="BX124" s="852"/>
      <c r="BY124" s="852"/>
      <c r="BZ124" s="852"/>
      <c r="CA124" s="852">
        <v>47.9</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10263</v>
      </c>
      <c r="AB127" s="798"/>
      <c r="AC127" s="798"/>
      <c r="AD127" s="798"/>
      <c r="AE127" s="799"/>
      <c r="AF127" s="800">
        <v>26034</v>
      </c>
      <c r="AG127" s="798"/>
      <c r="AH127" s="798"/>
      <c r="AI127" s="798"/>
      <c r="AJ127" s="799"/>
      <c r="AK127" s="800">
        <v>12536</v>
      </c>
      <c r="AL127" s="798"/>
      <c r="AM127" s="798"/>
      <c r="AN127" s="798"/>
      <c r="AO127" s="799"/>
      <c r="AP127" s="845">
        <v>0.1</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435477</v>
      </c>
      <c r="AB128" s="819"/>
      <c r="AC128" s="819"/>
      <c r="AD128" s="819"/>
      <c r="AE128" s="820"/>
      <c r="AF128" s="821">
        <v>446802</v>
      </c>
      <c r="AG128" s="819"/>
      <c r="AH128" s="819"/>
      <c r="AI128" s="819"/>
      <c r="AJ128" s="820"/>
      <c r="AK128" s="821">
        <v>467267</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12.63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16737049</v>
      </c>
      <c r="AB129" s="798"/>
      <c r="AC129" s="798"/>
      <c r="AD129" s="798"/>
      <c r="AE129" s="799"/>
      <c r="AF129" s="800">
        <v>16986137</v>
      </c>
      <c r="AG129" s="798"/>
      <c r="AH129" s="798"/>
      <c r="AI129" s="798"/>
      <c r="AJ129" s="799"/>
      <c r="AK129" s="800">
        <v>17223727</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17.63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2019730</v>
      </c>
      <c r="AB130" s="798"/>
      <c r="AC130" s="798"/>
      <c r="AD130" s="798"/>
      <c r="AE130" s="799"/>
      <c r="AF130" s="800">
        <v>1903989</v>
      </c>
      <c r="AG130" s="798"/>
      <c r="AH130" s="798"/>
      <c r="AI130" s="798"/>
      <c r="AJ130" s="799"/>
      <c r="AK130" s="800">
        <v>1973076</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1.3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14717319</v>
      </c>
      <c r="AB131" s="781"/>
      <c r="AC131" s="781"/>
      <c r="AD131" s="781"/>
      <c r="AE131" s="782"/>
      <c r="AF131" s="783">
        <v>15082148</v>
      </c>
      <c r="AG131" s="781"/>
      <c r="AH131" s="781"/>
      <c r="AI131" s="781"/>
      <c r="AJ131" s="782"/>
      <c r="AK131" s="783">
        <v>15250651</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47.9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0.733673028</v>
      </c>
      <c r="AB132" s="761"/>
      <c r="AC132" s="761"/>
      <c r="AD132" s="761"/>
      <c r="AE132" s="762"/>
      <c r="AF132" s="763">
        <v>0.997079461</v>
      </c>
      <c r="AG132" s="761"/>
      <c r="AH132" s="761"/>
      <c r="AI132" s="761"/>
      <c r="AJ132" s="762"/>
      <c r="AK132" s="763">
        <v>2.2492941449999999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1.8</v>
      </c>
      <c r="AB133" s="740"/>
      <c r="AC133" s="740"/>
      <c r="AD133" s="740"/>
      <c r="AE133" s="741"/>
      <c r="AF133" s="739">
        <v>1.6</v>
      </c>
      <c r="AG133" s="740"/>
      <c r="AH133" s="740"/>
      <c r="AI133" s="740"/>
      <c r="AJ133" s="741"/>
      <c r="AK133" s="739">
        <v>1.3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7"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5034919</v>
      </c>
      <c r="L9" s="266">
        <v>56516</v>
      </c>
      <c r="M9" s="267">
        <v>57713</v>
      </c>
      <c r="N9" s="268">
        <v>-2.1</v>
      </c>
    </row>
    <row r="10" spans="1:16" x14ac:dyDescent="0.15">
      <c r="A10" s="250"/>
      <c r="B10" s="246"/>
      <c r="C10" s="246"/>
      <c r="D10" s="246"/>
      <c r="E10" s="246"/>
      <c r="F10" s="246"/>
      <c r="G10" s="1166" t="s">
        <v>476</v>
      </c>
      <c r="H10" s="1167"/>
      <c r="I10" s="1167"/>
      <c r="J10" s="1168"/>
      <c r="K10" s="269">
        <v>354695</v>
      </c>
      <c r="L10" s="270">
        <v>3981</v>
      </c>
      <c r="M10" s="271">
        <v>3737</v>
      </c>
      <c r="N10" s="272">
        <v>6.5</v>
      </c>
    </row>
    <row r="11" spans="1:16" ht="13.5" customHeight="1" x14ac:dyDescent="0.15">
      <c r="A11" s="250"/>
      <c r="B11" s="246"/>
      <c r="C11" s="246"/>
      <c r="D11" s="246"/>
      <c r="E11" s="246"/>
      <c r="F11" s="246"/>
      <c r="G11" s="1166" t="s">
        <v>477</v>
      </c>
      <c r="H11" s="1167"/>
      <c r="I11" s="1167"/>
      <c r="J11" s="1168"/>
      <c r="K11" s="269">
        <v>82971</v>
      </c>
      <c r="L11" s="270">
        <v>931</v>
      </c>
      <c r="M11" s="271">
        <v>6346</v>
      </c>
      <c r="N11" s="272">
        <v>-85.3</v>
      </c>
    </row>
    <row r="12" spans="1:16" ht="13.5" customHeight="1" x14ac:dyDescent="0.15">
      <c r="A12" s="250"/>
      <c r="B12" s="246"/>
      <c r="C12" s="246"/>
      <c r="D12" s="246"/>
      <c r="E12" s="246"/>
      <c r="F12" s="246"/>
      <c r="G12" s="1166" t="s">
        <v>478</v>
      </c>
      <c r="H12" s="1167"/>
      <c r="I12" s="1167"/>
      <c r="J12" s="1168"/>
      <c r="K12" s="269">
        <v>398948</v>
      </c>
      <c r="L12" s="270">
        <v>4478</v>
      </c>
      <c r="M12" s="271">
        <v>800</v>
      </c>
      <c r="N12" s="272">
        <v>459.8</v>
      </c>
    </row>
    <row r="13" spans="1:16" ht="13.5" customHeight="1" x14ac:dyDescent="0.15">
      <c r="A13" s="250"/>
      <c r="B13" s="246"/>
      <c r="C13" s="246"/>
      <c r="D13" s="246"/>
      <c r="E13" s="246"/>
      <c r="F13" s="246"/>
      <c r="G13" s="1166" t="s">
        <v>479</v>
      </c>
      <c r="H13" s="1167"/>
      <c r="I13" s="1167"/>
      <c r="J13" s="1168"/>
      <c r="K13" s="269" t="s">
        <v>480</v>
      </c>
      <c r="L13" s="270" t="s">
        <v>480</v>
      </c>
      <c r="M13" s="271">
        <v>1</v>
      </c>
      <c r="N13" s="272" t="s">
        <v>480</v>
      </c>
    </row>
    <row r="14" spans="1:16" ht="13.5" customHeight="1" x14ac:dyDescent="0.15">
      <c r="A14" s="250"/>
      <c r="B14" s="246"/>
      <c r="C14" s="246"/>
      <c r="D14" s="246"/>
      <c r="E14" s="246"/>
      <c r="F14" s="246"/>
      <c r="G14" s="1166" t="s">
        <v>481</v>
      </c>
      <c r="H14" s="1167"/>
      <c r="I14" s="1167"/>
      <c r="J14" s="1168"/>
      <c r="K14" s="269">
        <v>115462</v>
      </c>
      <c r="L14" s="270">
        <v>1296</v>
      </c>
      <c r="M14" s="271">
        <v>2571</v>
      </c>
      <c r="N14" s="272">
        <v>-49.6</v>
      </c>
    </row>
    <row r="15" spans="1:16" ht="13.5" customHeight="1" x14ac:dyDescent="0.15">
      <c r="A15" s="250"/>
      <c r="B15" s="246"/>
      <c r="C15" s="246"/>
      <c r="D15" s="246"/>
      <c r="E15" s="246"/>
      <c r="F15" s="246"/>
      <c r="G15" s="1166" t="s">
        <v>482</v>
      </c>
      <c r="H15" s="1167"/>
      <c r="I15" s="1167"/>
      <c r="J15" s="1168"/>
      <c r="K15" s="269">
        <v>199280</v>
      </c>
      <c r="L15" s="270">
        <v>2237</v>
      </c>
      <c r="M15" s="271">
        <v>1342</v>
      </c>
      <c r="N15" s="272">
        <v>66.7</v>
      </c>
    </row>
    <row r="16" spans="1:16" x14ac:dyDescent="0.15">
      <c r="A16" s="250"/>
      <c r="B16" s="246"/>
      <c r="C16" s="246"/>
      <c r="D16" s="246"/>
      <c r="E16" s="246"/>
      <c r="F16" s="246"/>
      <c r="G16" s="1169" t="s">
        <v>483</v>
      </c>
      <c r="H16" s="1170"/>
      <c r="I16" s="1170"/>
      <c r="J16" s="1171"/>
      <c r="K16" s="270">
        <v>-342101</v>
      </c>
      <c r="L16" s="270">
        <v>-3840</v>
      </c>
      <c r="M16" s="271">
        <v>-4975</v>
      </c>
      <c r="N16" s="272">
        <v>-22.8</v>
      </c>
    </row>
    <row r="17" spans="1:16" x14ac:dyDescent="0.15">
      <c r="A17" s="250"/>
      <c r="B17" s="246"/>
      <c r="C17" s="246"/>
      <c r="D17" s="246"/>
      <c r="E17" s="246"/>
      <c r="F17" s="246"/>
      <c r="G17" s="1169" t="s">
        <v>172</v>
      </c>
      <c r="H17" s="1170"/>
      <c r="I17" s="1170"/>
      <c r="J17" s="1171"/>
      <c r="K17" s="270">
        <v>5844174</v>
      </c>
      <c r="L17" s="270">
        <v>65599</v>
      </c>
      <c r="M17" s="271">
        <v>67535</v>
      </c>
      <c r="N17" s="272">
        <v>-2.9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5.81</v>
      </c>
      <c r="L21" s="283">
        <v>6.24</v>
      </c>
      <c r="M21" s="284">
        <v>-0.43</v>
      </c>
      <c r="N21" s="251"/>
      <c r="O21" s="285"/>
      <c r="P21" s="281"/>
    </row>
    <row r="22" spans="1:16" s="286" customFormat="1" x14ac:dyDescent="0.15">
      <c r="A22" s="281"/>
      <c r="B22" s="251"/>
      <c r="C22" s="251"/>
      <c r="D22" s="251"/>
      <c r="E22" s="251"/>
      <c r="F22" s="251"/>
      <c r="G22" s="1163" t="s">
        <v>489</v>
      </c>
      <c r="H22" s="1164"/>
      <c r="I22" s="1164"/>
      <c r="J22" s="1165"/>
      <c r="K22" s="287">
        <v>102</v>
      </c>
      <c r="L22" s="288">
        <v>98.7</v>
      </c>
      <c r="M22" s="289">
        <v>3.3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2119079</v>
      </c>
      <c r="L32" s="296">
        <v>23786</v>
      </c>
      <c r="M32" s="297">
        <v>35267</v>
      </c>
      <c r="N32" s="298">
        <v>-32.6</v>
      </c>
    </row>
    <row r="33" spans="1:16" ht="13.5" customHeight="1" x14ac:dyDescent="0.15">
      <c r="A33" s="250"/>
      <c r="B33" s="246"/>
      <c r="C33" s="246"/>
      <c r="D33" s="246"/>
      <c r="E33" s="246"/>
      <c r="F33" s="246"/>
      <c r="G33" s="1154" t="s">
        <v>494</v>
      </c>
      <c r="H33" s="1155"/>
      <c r="I33" s="1155"/>
      <c r="J33" s="1156"/>
      <c r="K33" s="296" t="s">
        <v>480</v>
      </c>
      <c r="L33" s="296" t="s">
        <v>480</v>
      </c>
      <c r="M33" s="297">
        <v>1</v>
      </c>
      <c r="N33" s="298" t="s">
        <v>480</v>
      </c>
    </row>
    <row r="34" spans="1:16" ht="27" customHeight="1" x14ac:dyDescent="0.15">
      <c r="A34" s="250"/>
      <c r="B34" s="246"/>
      <c r="C34" s="246"/>
      <c r="D34" s="246"/>
      <c r="E34" s="246"/>
      <c r="F34" s="246"/>
      <c r="G34" s="1154" t="s">
        <v>495</v>
      </c>
      <c r="H34" s="1155"/>
      <c r="I34" s="1155"/>
      <c r="J34" s="1156"/>
      <c r="K34" s="296" t="s">
        <v>480</v>
      </c>
      <c r="L34" s="296" t="s">
        <v>480</v>
      </c>
      <c r="M34" s="297">
        <v>49</v>
      </c>
      <c r="N34" s="298" t="s">
        <v>480</v>
      </c>
    </row>
    <row r="35" spans="1:16" ht="27" customHeight="1" x14ac:dyDescent="0.15">
      <c r="A35" s="250"/>
      <c r="B35" s="246"/>
      <c r="C35" s="246"/>
      <c r="D35" s="246"/>
      <c r="E35" s="246"/>
      <c r="F35" s="246"/>
      <c r="G35" s="1154" t="s">
        <v>496</v>
      </c>
      <c r="H35" s="1155"/>
      <c r="I35" s="1155"/>
      <c r="J35" s="1156"/>
      <c r="K35" s="296">
        <v>380765</v>
      </c>
      <c r="L35" s="296">
        <v>4274</v>
      </c>
      <c r="M35" s="297">
        <v>9709</v>
      </c>
      <c r="N35" s="298">
        <v>-56</v>
      </c>
    </row>
    <row r="36" spans="1:16" ht="27" customHeight="1" x14ac:dyDescent="0.15">
      <c r="A36" s="250"/>
      <c r="B36" s="246"/>
      <c r="C36" s="246"/>
      <c r="D36" s="246"/>
      <c r="E36" s="246"/>
      <c r="F36" s="246"/>
      <c r="G36" s="1154" t="s">
        <v>497</v>
      </c>
      <c r="H36" s="1155"/>
      <c r="I36" s="1155"/>
      <c r="J36" s="1156"/>
      <c r="K36" s="296">
        <v>9121</v>
      </c>
      <c r="L36" s="296">
        <v>102</v>
      </c>
      <c r="M36" s="297">
        <v>2367</v>
      </c>
      <c r="N36" s="298">
        <v>-95.7</v>
      </c>
    </row>
    <row r="37" spans="1:16" ht="13.5" customHeight="1" x14ac:dyDescent="0.15">
      <c r="A37" s="250"/>
      <c r="B37" s="246"/>
      <c r="C37" s="246"/>
      <c r="D37" s="246"/>
      <c r="E37" s="246"/>
      <c r="F37" s="246"/>
      <c r="G37" s="1154" t="s">
        <v>498</v>
      </c>
      <c r="H37" s="1155"/>
      <c r="I37" s="1155"/>
      <c r="J37" s="1156"/>
      <c r="K37" s="296">
        <v>274410</v>
      </c>
      <c r="L37" s="296">
        <v>3080</v>
      </c>
      <c r="M37" s="297">
        <v>1205</v>
      </c>
      <c r="N37" s="298">
        <v>155.6</v>
      </c>
    </row>
    <row r="38" spans="1:16" ht="27" customHeight="1" x14ac:dyDescent="0.15">
      <c r="A38" s="250"/>
      <c r="B38" s="246"/>
      <c r="C38" s="246"/>
      <c r="D38" s="246"/>
      <c r="E38" s="246"/>
      <c r="F38" s="246"/>
      <c r="G38" s="1157" t="s">
        <v>499</v>
      </c>
      <c r="H38" s="1158"/>
      <c r="I38" s="1158"/>
      <c r="J38" s="1159"/>
      <c r="K38" s="299" t="s">
        <v>480</v>
      </c>
      <c r="L38" s="299" t="s">
        <v>480</v>
      </c>
      <c r="M38" s="300">
        <v>3</v>
      </c>
      <c r="N38" s="301" t="s">
        <v>480</v>
      </c>
      <c r="O38" s="295"/>
    </row>
    <row r="39" spans="1:16" x14ac:dyDescent="0.15">
      <c r="A39" s="250"/>
      <c r="B39" s="246"/>
      <c r="C39" s="246"/>
      <c r="D39" s="246"/>
      <c r="E39" s="246"/>
      <c r="F39" s="246"/>
      <c r="G39" s="1157" t="s">
        <v>500</v>
      </c>
      <c r="H39" s="1158"/>
      <c r="I39" s="1158"/>
      <c r="J39" s="1159"/>
      <c r="K39" s="302">
        <v>-467267</v>
      </c>
      <c r="L39" s="302">
        <v>-5245</v>
      </c>
      <c r="M39" s="303">
        <v>-6690</v>
      </c>
      <c r="N39" s="304">
        <v>-21.6</v>
      </c>
      <c r="O39" s="295"/>
    </row>
    <row r="40" spans="1:16" ht="27" customHeight="1" x14ac:dyDescent="0.15">
      <c r="A40" s="250"/>
      <c r="B40" s="246"/>
      <c r="C40" s="246"/>
      <c r="D40" s="246"/>
      <c r="E40" s="246"/>
      <c r="F40" s="246"/>
      <c r="G40" s="1154" t="s">
        <v>501</v>
      </c>
      <c r="H40" s="1155"/>
      <c r="I40" s="1155"/>
      <c r="J40" s="1156"/>
      <c r="K40" s="302">
        <v>-1973076</v>
      </c>
      <c r="L40" s="302">
        <v>-22147</v>
      </c>
      <c r="M40" s="303">
        <v>-29386</v>
      </c>
      <c r="N40" s="304">
        <v>-24.6</v>
      </c>
      <c r="O40" s="295"/>
    </row>
    <row r="41" spans="1:16" x14ac:dyDescent="0.15">
      <c r="A41" s="250"/>
      <c r="B41" s="246"/>
      <c r="C41" s="246"/>
      <c r="D41" s="246"/>
      <c r="E41" s="246"/>
      <c r="F41" s="246"/>
      <c r="G41" s="1160" t="s">
        <v>283</v>
      </c>
      <c r="H41" s="1161"/>
      <c r="I41" s="1161"/>
      <c r="J41" s="1162"/>
      <c r="K41" s="296">
        <v>343032</v>
      </c>
      <c r="L41" s="302">
        <v>3850</v>
      </c>
      <c r="M41" s="303">
        <v>12524</v>
      </c>
      <c r="N41" s="304">
        <v>-69.3</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9294747</v>
      </c>
      <c r="J51" s="322">
        <v>108279</v>
      </c>
      <c r="K51" s="323">
        <v>6.3</v>
      </c>
      <c r="L51" s="324">
        <v>50880</v>
      </c>
      <c r="M51" s="325">
        <v>7</v>
      </c>
      <c r="N51" s="326">
        <v>-0.7</v>
      </c>
    </row>
    <row r="52" spans="1:14" x14ac:dyDescent="0.15">
      <c r="A52" s="250"/>
      <c r="B52" s="246"/>
      <c r="C52" s="246"/>
      <c r="D52" s="246"/>
      <c r="E52" s="246"/>
      <c r="F52" s="246"/>
      <c r="G52" s="327"/>
      <c r="H52" s="328" t="s">
        <v>512</v>
      </c>
      <c r="I52" s="329">
        <v>7797223</v>
      </c>
      <c r="J52" s="330">
        <v>90833</v>
      </c>
      <c r="K52" s="331">
        <v>35.299999999999997</v>
      </c>
      <c r="L52" s="332">
        <v>26879</v>
      </c>
      <c r="M52" s="333">
        <v>2.4</v>
      </c>
      <c r="N52" s="334">
        <v>32.9</v>
      </c>
    </row>
    <row r="53" spans="1:14" x14ac:dyDescent="0.15">
      <c r="A53" s="250"/>
      <c r="B53" s="246"/>
      <c r="C53" s="246"/>
      <c r="D53" s="246"/>
      <c r="E53" s="246"/>
      <c r="F53" s="246"/>
      <c r="G53" s="312" t="s">
        <v>513</v>
      </c>
      <c r="H53" s="313"/>
      <c r="I53" s="321">
        <v>5887436</v>
      </c>
      <c r="J53" s="322">
        <v>68324</v>
      </c>
      <c r="K53" s="323">
        <v>-36.9</v>
      </c>
      <c r="L53" s="324">
        <v>63956</v>
      </c>
      <c r="M53" s="325">
        <v>25.7</v>
      </c>
      <c r="N53" s="326">
        <v>-62.6</v>
      </c>
    </row>
    <row r="54" spans="1:14" x14ac:dyDescent="0.15">
      <c r="A54" s="250"/>
      <c r="B54" s="246"/>
      <c r="C54" s="246"/>
      <c r="D54" s="246"/>
      <c r="E54" s="246"/>
      <c r="F54" s="246"/>
      <c r="G54" s="327"/>
      <c r="H54" s="328" t="s">
        <v>512</v>
      </c>
      <c r="I54" s="329">
        <v>4413460</v>
      </c>
      <c r="J54" s="330">
        <v>51219</v>
      </c>
      <c r="K54" s="331">
        <v>-43.6</v>
      </c>
      <c r="L54" s="332">
        <v>29239</v>
      </c>
      <c r="M54" s="333">
        <v>8.8000000000000007</v>
      </c>
      <c r="N54" s="334">
        <v>-52.4</v>
      </c>
    </row>
    <row r="55" spans="1:14" x14ac:dyDescent="0.15">
      <c r="A55" s="250"/>
      <c r="B55" s="246"/>
      <c r="C55" s="246"/>
      <c r="D55" s="246"/>
      <c r="E55" s="246"/>
      <c r="F55" s="246"/>
      <c r="G55" s="312" t="s">
        <v>514</v>
      </c>
      <c r="H55" s="313"/>
      <c r="I55" s="321">
        <v>10420327</v>
      </c>
      <c r="J55" s="322">
        <v>120335</v>
      </c>
      <c r="K55" s="323">
        <v>76.099999999999994</v>
      </c>
      <c r="L55" s="324">
        <v>66255</v>
      </c>
      <c r="M55" s="325">
        <v>3.6</v>
      </c>
      <c r="N55" s="326">
        <v>72.5</v>
      </c>
    </row>
    <row r="56" spans="1:14" x14ac:dyDescent="0.15">
      <c r="A56" s="250"/>
      <c r="B56" s="246"/>
      <c r="C56" s="246"/>
      <c r="D56" s="246"/>
      <c r="E56" s="246"/>
      <c r="F56" s="246"/>
      <c r="G56" s="327"/>
      <c r="H56" s="328" t="s">
        <v>512</v>
      </c>
      <c r="I56" s="329">
        <v>6701065</v>
      </c>
      <c r="J56" s="330">
        <v>77385</v>
      </c>
      <c r="K56" s="331">
        <v>51.1</v>
      </c>
      <c r="L56" s="332">
        <v>31822</v>
      </c>
      <c r="M56" s="333">
        <v>8.8000000000000007</v>
      </c>
      <c r="N56" s="334">
        <v>42.3</v>
      </c>
    </row>
    <row r="57" spans="1:14" x14ac:dyDescent="0.15">
      <c r="A57" s="250"/>
      <c r="B57" s="246"/>
      <c r="C57" s="246"/>
      <c r="D57" s="246"/>
      <c r="E57" s="246"/>
      <c r="F57" s="246"/>
      <c r="G57" s="312" t="s">
        <v>515</v>
      </c>
      <c r="H57" s="313"/>
      <c r="I57" s="321">
        <v>7041742</v>
      </c>
      <c r="J57" s="322">
        <v>80513</v>
      </c>
      <c r="K57" s="323">
        <v>-33.1</v>
      </c>
      <c r="L57" s="324">
        <v>92247</v>
      </c>
      <c r="M57" s="325">
        <v>39.200000000000003</v>
      </c>
      <c r="N57" s="326">
        <v>-72.3</v>
      </c>
    </row>
    <row r="58" spans="1:14" x14ac:dyDescent="0.15">
      <c r="A58" s="250"/>
      <c r="B58" s="246"/>
      <c r="C58" s="246"/>
      <c r="D58" s="246"/>
      <c r="E58" s="246"/>
      <c r="F58" s="246"/>
      <c r="G58" s="327"/>
      <c r="H58" s="328" t="s">
        <v>512</v>
      </c>
      <c r="I58" s="329">
        <v>5136726</v>
      </c>
      <c r="J58" s="330">
        <v>58732</v>
      </c>
      <c r="K58" s="331">
        <v>-24.1</v>
      </c>
      <c r="L58" s="332">
        <v>37204</v>
      </c>
      <c r="M58" s="333">
        <v>16.899999999999999</v>
      </c>
      <c r="N58" s="334">
        <v>-41</v>
      </c>
    </row>
    <row r="59" spans="1:14" x14ac:dyDescent="0.15">
      <c r="A59" s="250"/>
      <c r="B59" s="246"/>
      <c r="C59" s="246"/>
      <c r="D59" s="246"/>
      <c r="E59" s="246"/>
      <c r="F59" s="246"/>
      <c r="G59" s="312" t="s">
        <v>516</v>
      </c>
      <c r="H59" s="313"/>
      <c r="I59" s="321">
        <v>6551066</v>
      </c>
      <c r="J59" s="322">
        <v>73534</v>
      </c>
      <c r="K59" s="323">
        <v>-8.6999999999999993</v>
      </c>
      <c r="L59" s="324">
        <v>44504</v>
      </c>
      <c r="M59" s="325">
        <v>-51.8</v>
      </c>
      <c r="N59" s="326">
        <v>43.1</v>
      </c>
    </row>
    <row r="60" spans="1:14" x14ac:dyDescent="0.15">
      <c r="A60" s="250"/>
      <c r="B60" s="246"/>
      <c r="C60" s="246"/>
      <c r="D60" s="246"/>
      <c r="E60" s="246"/>
      <c r="F60" s="246"/>
      <c r="G60" s="327"/>
      <c r="H60" s="328" t="s">
        <v>512</v>
      </c>
      <c r="I60" s="335">
        <v>5686226</v>
      </c>
      <c r="J60" s="330">
        <v>63826</v>
      </c>
      <c r="K60" s="331">
        <v>8.6999999999999993</v>
      </c>
      <c r="L60" s="332">
        <v>25876</v>
      </c>
      <c r="M60" s="333">
        <v>-30.4</v>
      </c>
      <c r="N60" s="334">
        <v>39.1</v>
      </c>
    </row>
    <row r="61" spans="1:14" x14ac:dyDescent="0.15">
      <c r="A61" s="250"/>
      <c r="B61" s="246"/>
      <c r="C61" s="246"/>
      <c r="D61" s="246"/>
      <c r="E61" s="246"/>
      <c r="F61" s="246"/>
      <c r="G61" s="312" t="s">
        <v>517</v>
      </c>
      <c r="H61" s="336"/>
      <c r="I61" s="337">
        <v>7839064</v>
      </c>
      <c r="J61" s="338">
        <v>90197</v>
      </c>
      <c r="K61" s="339">
        <v>0.7</v>
      </c>
      <c r="L61" s="340">
        <v>63568</v>
      </c>
      <c r="M61" s="341">
        <v>4.7</v>
      </c>
      <c r="N61" s="326">
        <v>-4</v>
      </c>
    </row>
    <row r="62" spans="1:14" x14ac:dyDescent="0.15">
      <c r="A62" s="250"/>
      <c r="B62" s="246"/>
      <c r="C62" s="246"/>
      <c r="D62" s="246"/>
      <c r="E62" s="246"/>
      <c r="F62" s="246"/>
      <c r="G62" s="327"/>
      <c r="H62" s="328" t="s">
        <v>512</v>
      </c>
      <c r="I62" s="329">
        <v>5946940</v>
      </c>
      <c r="J62" s="330">
        <v>68399</v>
      </c>
      <c r="K62" s="331">
        <v>5.5</v>
      </c>
      <c r="L62" s="332">
        <v>30204</v>
      </c>
      <c r="M62" s="333">
        <v>1.3</v>
      </c>
      <c r="N62" s="334">
        <v>4.2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22.53</v>
      </c>
      <c r="G47" s="12">
        <v>22.93</v>
      </c>
      <c r="H47" s="12">
        <v>22.41</v>
      </c>
      <c r="I47" s="12">
        <v>18.760000000000002</v>
      </c>
      <c r="J47" s="13">
        <v>15.42</v>
      </c>
    </row>
    <row r="48" spans="2:10" ht="57.75" customHeight="1" x14ac:dyDescent="0.15">
      <c r="B48" s="14"/>
      <c r="C48" s="1174" t="s">
        <v>4</v>
      </c>
      <c r="D48" s="1174"/>
      <c r="E48" s="1175"/>
      <c r="F48" s="15">
        <v>3.68</v>
      </c>
      <c r="G48" s="16">
        <v>4.4800000000000004</v>
      </c>
      <c r="H48" s="16">
        <v>3.92</v>
      </c>
      <c r="I48" s="16">
        <v>3.77</v>
      </c>
      <c r="J48" s="17">
        <v>3.29</v>
      </c>
    </row>
    <row r="49" spans="2:10" ht="57.75" customHeight="1" thickBot="1" x14ac:dyDescent="0.2">
      <c r="B49" s="18"/>
      <c r="C49" s="1176" t="s">
        <v>5</v>
      </c>
      <c r="D49" s="1176"/>
      <c r="E49" s="1177"/>
      <c r="F49" s="19" t="s">
        <v>524</v>
      </c>
      <c r="G49" s="20">
        <v>1.24</v>
      </c>
      <c r="H49" s="20" t="s">
        <v>525</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Windows ユーザー</cp:lastModifiedBy>
  <cp:lastPrinted>2018-10-22T23:59:59Z</cp:lastPrinted>
  <dcterms:created xsi:type="dcterms:W3CDTF">2018-01-24T04:33:21Z</dcterms:created>
  <dcterms:modified xsi:type="dcterms:W3CDTF">2018-11-30T09:48:51Z</dcterms:modified>
</cp:coreProperties>
</file>