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1\1030財政課\★財政課データ\07財政状況資料集（財政比較分析表及び歳出比較分析表）\30年度決算分\HP掲載用\"/>
    </mc:Choice>
  </mc:AlternateContent>
  <workbookProtection workbookAlgorithmName="SHA-512" workbookHashValue="JgwP6F/PFUCX//A5e4w5bBgV7vjYXA4CpbgvJJVD+lPRBj2AjGBBoyDVK/Z1ruwLzTtCIECiUaA5QGX79rW3hw==" workbookSaltValue="vF4+o9CKq7V7XlbQONzU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<sst xmlns="http://schemas.openxmlformats.org/spreadsheetml/2006/main" count="234" uniqueCount="114">
  <si>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</si>
  <si>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</si>
  <si>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</si>
  <si>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</si>
  <si>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</si>
  <si>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</si>
  <si>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</si>
  <si>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</si>
  <si>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</si>
  <si>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</si>
  <si>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</si>
  <si>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</si>
  <si>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</si>
  <si>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</si>
  <si>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</si>
  <si>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</si>
  <si>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</si>
  <si>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</si>
  <si>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</si>
  <si>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</si>
  <si>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</si>
  <si>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</si>
  <si>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</si>
  <si>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</si>
  <si>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</si>
  <si>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</si>
  <si>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</si>
  <si>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</si>
  <si>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</si>
  <si>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</si>
  <si>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</si>
  <si>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</si>
  <si>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</si>
  <si>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</si>
  <si>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</si>
  <si>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</si>
  <si>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</si>
  <si>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</si>
  <si>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</si>
  <si>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</si>
  <si>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</si>
  <si>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</si>
  <si>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</si>
  <si>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</si>
  <si>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</si>
  <si>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</si>
  <si>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</si>
  <si>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</si>
  <si>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</si>
  <si>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</si>
  <si>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</si>
  <si>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</si>
  <si>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</si>
  <si>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</si>
  <si>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</si>
  <si>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</si>
  <si>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</si>
  <si>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</si>
  <si>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</si>
  <si>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</si>
  <si>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</si>
  <si>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</si>
  <si>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</si>
  <si>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</si>
  <si>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</si>
  <si>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</si>
  <si>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</si>
  <si>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</si>
  <si>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</si>
  <si>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</si>
  <si>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</si>
  <si>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</si>
  <si>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</si>
  <si>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</si>
  <si>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</si>
  <si>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</si>
  <si>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</si>
  <si>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</si>
  <si>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</si>
  <si>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</si>
  <si>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</si>
  <si>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</si>
  <si>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</si>
  <si>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</si>
  <si>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</si>
  <si>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</si>
  <si>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</si>
  <si>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</si>
  <si>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</si>
  <si>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</si>
  <si>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</si>
  <si>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</si>
  <si>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</si>
  <si>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</si>
  <si>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</si>
  <si>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</si>
  <si>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</si>
  <si>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</si>
  <si>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</si>
  <si>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</si>
  <si>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</si>
  <si>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</si>
  <si>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</si>
  <si>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</si>
  <si>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</si>
  <si>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</si>
  <si>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</si>
  <si>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</si>
  <si>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</si>
  <si>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</si>
  <si>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</si>
  <si>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①収益的収支比率については、有収水量は増加していますが、地方公営企業法適用に伴う打切り決算で使用料収入が減額となったことから、前年度と比較し0.28％減少しています。
地方債償還金は年々減少しているため、収益的収支比率の上昇が見込まれますが、今後も経営改善に向けた取組みが必要です。
④企業債残高対事業規模比率については、地方債の償還が進んでおり、年々地方債現在高は減少しています。類似団体平均値は下回っていますが、打切り決算のため、営業収益である使用料収入の減額に伴い、比率が増えています。
⑤経費回収率については、昨年度まで増加傾向にありましたが、打切り決算で使用料収入及び汚水処理費が減額となり、前年度と比較し0.02％減少しています。類似団体平均値を下回っておりますが、引き続き経営改善に向けた取組みが必要です。
⑥汚水処理原価については、水洗化率の伸びに伴い年間有収水量が増加し、打切り決算で汚水処理費が減額したため、前年度と比較し、12.09円下がりました。
⑧水洗化率については、年々微増しています。今後も水洗化率の向上に努めます。
</t>
    <rPh sb="14" eb="16">
      <t>ユウシュウ</t>
    </rPh>
    <rPh sb="16" eb="18">
      <t>スイリョウ</t>
    </rPh>
    <rPh sb="19" eb="21">
      <t>ゾウカ</t>
    </rPh>
    <rPh sb="46" eb="49">
      <t>シヨウリョウ</t>
    </rPh>
    <rPh sb="49" eb="51">
      <t>シュウニュウ</t>
    </rPh>
    <rPh sb="52" eb="53">
      <t>ゲン</t>
    </rPh>
    <rPh sb="53" eb="54">
      <t>ガク</t>
    </rPh>
    <rPh sb="84" eb="86">
      <t>チホウ</t>
    </rPh>
    <rPh sb="86" eb="87">
      <t>サイ</t>
    </rPh>
    <rPh sb="87" eb="89">
      <t>ショウカン</t>
    </rPh>
    <rPh sb="89" eb="90">
      <t>キン</t>
    </rPh>
    <rPh sb="91" eb="93">
      <t>ネンネン</t>
    </rPh>
    <rPh sb="93" eb="95">
      <t>ゲンショウ</t>
    </rPh>
    <rPh sb="102" eb="105">
      <t>シュウエキテキ</t>
    </rPh>
    <rPh sb="105" eb="107">
      <t>シュウシ</t>
    </rPh>
    <rPh sb="107" eb="109">
      <t>ヒリツ</t>
    </rPh>
    <rPh sb="110" eb="112">
      <t>ジョウショウ</t>
    </rPh>
    <rPh sb="113" eb="115">
      <t>ミコ</t>
    </rPh>
    <rPh sb="121" eb="123">
      <t>コンゴ</t>
    </rPh>
    <rPh sb="124" eb="126">
      <t>ケイエイ</t>
    </rPh>
    <rPh sb="126" eb="128">
      <t>カイゼン</t>
    </rPh>
    <rPh sb="129" eb="130">
      <t>ム</t>
    </rPh>
    <rPh sb="132" eb="134">
      <t>トリク</t>
    </rPh>
    <rPh sb="136" eb="138">
      <t>ヒツヨウ</t>
    </rPh>
    <rPh sb="144" eb="146">
      <t>キギョウ</t>
    </rPh>
    <rPh sb="146" eb="147">
      <t>サイ</t>
    </rPh>
    <rPh sb="147" eb="149">
      <t>ザンダカ</t>
    </rPh>
    <rPh sb="149" eb="150">
      <t>タイ</t>
    </rPh>
    <rPh sb="150" eb="152">
      <t>ジギョウ</t>
    </rPh>
    <rPh sb="152" eb="154">
      <t>キボ</t>
    </rPh>
    <rPh sb="154" eb="156">
      <t>ヒリツ</t>
    </rPh>
    <rPh sb="162" eb="165">
      <t>チホウサイ</t>
    </rPh>
    <rPh sb="166" eb="168">
      <t>ショウカン</t>
    </rPh>
    <rPh sb="169" eb="170">
      <t>スス</t>
    </rPh>
    <rPh sb="175" eb="177">
      <t>ネンネン</t>
    </rPh>
    <rPh sb="177" eb="180">
      <t>チホウサイ</t>
    </rPh>
    <rPh sb="180" eb="182">
      <t>ゲンザイ</t>
    </rPh>
    <rPh sb="182" eb="183">
      <t>ダカ</t>
    </rPh>
    <rPh sb="184" eb="186">
      <t>ゲンショウ</t>
    </rPh>
    <rPh sb="192" eb="194">
      <t>ルイジ</t>
    </rPh>
    <rPh sb="194" eb="196">
      <t>ダンタイ</t>
    </rPh>
    <rPh sb="196" eb="199">
      <t>ヘイキンチ</t>
    </rPh>
    <rPh sb="200" eb="202">
      <t>シタマワ</t>
    </rPh>
    <rPh sb="218" eb="220">
      <t>エイギョウ</t>
    </rPh>
    <rPh sb="220" eb="222">
      <t>シュウエキ</t>
    </rPh>
    <rPh sb="225" eb="228">
      <t>シヨウリョウ</t>
    </rPh>
    <rPh sb="228" eb="230">
      <t>シュウニュウ</t>
    </rPh>
    <rPh sb="232" eb="233">
      <t>ガク</t>
    </rPh>
    <rPh sb="250" eb="252">
      <t>ケイヒ</t>
    </rPh>
    <rPh sb="252" eb="254">
      <t>カイシュウ</t>
    </rPh>
    <rPh sb="254" eb="255">
      <t>リツ</t>
    </rPh>
    <rPh sb="261" eb="263">
      <t>サクネン</t>
    </rPh>
    <rPh sb="263" eb="264">
      <t>ド</t>
    </rPh>
    <rPh sb="266" eb="268">
      <t>ゾウカ</t>
    </rPh>
    <rPh sb="268" eb="270">
      <t>ケイコウ</t>
    </rPh>
    <rPh sb="278" eb="280">
      <t>ウチキ</t>
    </rPh>
    <rPh sb="281" eb="283">
      <t>ケッサン</t>
    </rPh>
    <rPh sb="284" eb="287">
      <t>シヨウリョウ</t>
    </rPh>
    <rPh sb="287" eb="289">
      <t>シュウニュウ</t>
    </rPh>
    <rPh sb="289" eb="290">
      <t>オヨ</t>
    </rPh>
    <rPh sb="291" eb="293">
      <t>オスイ</t>
    </rPh>
    <rPh sb="293" eb="295">
      <t>ショリ</t>
    </rPh>
    <rPh sb="295" eb="296">
      <t>ヒ</t>
    </rPh>
    <rPh sb="297" eb="298">
      <t>ゲン</t>
    </rPh>
    <rPh sb="298" eb="299">
      <t>ガク</t>
    </rPh>
    <rPh sb="303" eb="306">
      <t>ゼンネンド</t>
    </rPh>
    <rPh sb="307" eb="309">
      <t>ヒカク</t>
    </rPh>
    <rPh sb="315" eb="317">
      <t>ゲンショウ</t>
    </rPh>
    <rPh sb="323" eb="325">
      <t>ルイジ</t>
    </rPh>
    <rPh sb="325" eb="327">
      <t>ダンタイ</t>
    </rPh>
    <rPh sb="327" eb="330">
      <t>ヘイキンチ</t>
    </rPh>
    <rPh sb="331" eb="333">
      <t>シタマワ</t>
    </rPh>
    <rPh sb="341" eb="342">
      <t>ヒ</t>
    </rPh>
    <rPh sb="343" eb="344">
      <t>ツヅ</t>
    </rPh>
    <rPh sb="345" eb="347">
      <t>ケイエイ</t>
    </rPh>
    <rPh sb="347" eb="349">
      <t>カイゼン</t>
    </rPh>
    <rPh sb="350" eb="351">
      <t>ム</t>
    </rPh>
    <rPh sb="353" eb="355">
      <t>トリク</t>
    </rPh>
    <rPh sb="357" eb="359">
      <t>ヒツヨウ</t>
    </rPh>
    <rPh sb="365" eb="367">
      <t>オスイ</t>
    </rPh>
    <rPh sb="367" eb="369">
      <t>ショリ</t>
    </rPh>
    <rPh sb="369" eb="371">
      <t>ゲンカ</t>
    </rPh>
    <rPh sb="377" eb="380">
      <t>スイセンカ</t>
    </rPh>
    <rPh sb="380" eb="381">
      <t>リツ</t>
    </rPh>
    <rPh sb="382" eb="383">
      <t>ノ</t>
    </rPh>
    <rPh sb="385" eb="386">
      <t>トモナ</t>
    </rPh>
    <rPh sb="387" eb="389">
      <t>ネンカン</t>
    </rPh>
    <rPh sb="389" eb="391">
      <t>ユウシュウ</t>
    </rPh>
    <rPh sb="391" eb="393">
      <t>スイリョウ</t>
    </rPh>
    <rPh sb="394" eb="396">
      <t>ゾウカ</t>
    </rPh>
    <rPh sb="398" eb="400">
      <t>ウチキ</t>
    </rPh>
    <rPh sb="401" eb="403">
      <t>ケッサン</t>
    </rPh>
    <rPh sb="404" eb="406">
      <t>オスイ</t>
    </rPh>
    <rPh sb="406" eb="408">
      <t>ショリ</t>
    </rPh>
    <rPh sb="408" eb="409">
      <t>ヒ</t>
    </rPh>
    <rPh sb="410" eb="412">
      <t>ゲンガク</t>
    </rPh>
    <rPh sb="417" eb="420">
      <t>ゼンネンド</t>
    </rPh>
    <rPh sb="421" eb="423">
      <t>ヒカク</t>
    </rPh>
    <rPh sb="430" eb="431">
      <t>エン</t>
    </rPh>
    <rPh sb="431" eb="432">
      <t>サ</t>
    </rPh>
    <rPh sb="441" eb="444">
      <t>スイセンカ</t>
    </rPh>
    <rPh sb="444" eb="445">
      <t>リツ</t>
    </rPh>
    <rPh sb="451" eb="453">
      <t>ネンネン</t>
    </rPh>
    <rPh sb="453" eb="455">
      <t>ビゾウ</t>
    </rPh>
    <rPh sb="461" eb="463">
      <t>コンゴ</t>
    </rPh>
    <rPh sb="464" eb="467">
      <t>スイセンカ</t>
    </rPh>
    <rPh sb="467" eb="468">
      <t>リツ</t>
    </rPh>
    <rPh sb="469" eb="471">
      <t>コウジョウ</t>
    </rPh>
    <rPh sb="472" eb="473">
      <t>ツト</t>
    </rPh>
    <phoneticPr fontId="4"/>
  </si>
  <si>
    <t>稲城市の下水道事業は昭和56年から始まり、現在、普及率は99.18％となっています。また、汚水管やマンホール等の耐用年数（50年）を超過する下水道施設はありません。
市では毎年、下水道施設の点検や清掃等を行い、適正な維持管理を行っています。
今後、下水道施設を計画的に維持管理し更新を行っていくため、ストックマネジメント計画（下水道維持管理計画）を策定中です。</t>
    <rPh sb="0" eb="3">
      <t>イナギシ</t>
    </rPh>
    <rPh sb="4" eb="7">
      <t>ゲスイドウ</t>
    </rPh>
    <rPh sb="7" eb="9">
      <t>ジギョウ</t>
    </rPh>
    <rPh sb="10" eb="12">
      <t>ショウワ</t>
    </rPh>
    <rPh sb="14" eb="15">
      <t>ネン</t>
    </rPh>
    <rPh sb="17" eb="18">
      <t>ハジ</t>
    </rPh>
    <rPh sb="21" eb="23">
      <t>ゲンザイ</t>
    </rPh>
    <rPh sb="24" eb="26">
      <t>フキュウ</t>
    </rPh>
    <rPh sb="26" eb="27">
      <t>リツ</t>
    </rPh>
    <rPh sb="45" eb="47">
      <t>オスイ</t>
    </rPh>
    <rPh sb="47" eb="48">
      <t>カン</t>
    </rPh>
    <rPh sb="54" eb="55">
      <t>トウ</t>
    </rPh>
    <rPh sb="56" eb="58">
      <t>タイヨウ</t>
    </rPh>
    <rPh sb="58" eb="60">
      <t>ネンスウ</t>
    </rPh>
    <rPh sb="63" eb="64">
      <t>ネン</t>
    </rPh>
    <rPh sb="66" eb="68">
      <t>チョウカ</t>
    </rPh>
    <rPh sb="70" eb="73">
      <t>ゲスイドウ</t>
    </rPh>
    <rPh sb="73" eb="75">
      <t>シセツ</t>
    </rPh>
    <rPh sb="83" eb="84">
      <t>シ</t>
    </rPh>
    <rPh sb="86" eb="88">
      <t>マイトシ</t>
    </rPh>
    <rPh sb="89" eb="92">
      <t>ゲスイドウ</t>
    </rPh>
    <rPh sb="92" eb="94">
      <t>シセツ</t>
    </rPh>
    <rPh sb="95" eb="97">
      <t>テンケン</t>
    </rPh>
    <rPh sb="98" eb="100">
      <t>セイソウ</t>
    </rPh>
    <rPh sb="100" eb="101">
      <t>トウ</t>
    </rPh>
    <rPh sb="102" eb="103">
      <t>オコナ</t>
    </rPh>
    <rPh sb="105" eb="107">
      <t>テキセイ</t>
    </rPh>
    <rPh sb="108" eb="110">
      <t>イジ</t>
    </rPh>
    <rPh sb="110" eb="112">
      <t>カンリ</t>
    </rPh>
    <rPh sb="113" eb="114">
      <t>オコナ</t>
    </rPh>
    <rPh sb="121" eb="123">
      <t>コンゴ</t>
    </rPh>
    <rPh sb="124" eb="127">
      <t>ゲスイドウ</t>
    </rPh>
    <rPh sb="127" eb="129">
      <t>シセツ</t>
    </rPh>
    <rPh sb="130" eb="133">
      <t>ケイカクテキ</t>
    </rPh>
    <rPh sb="134" eb="136">
      <t>イジ</t>
    </rPh>
    <rPh sb="136" eb="138">
      <t>カンリ</t>
    </rPh>
    <rPh sb="139" eb="141">
      <t>コウシン</t>
    </rPh>
    <rPh sb="142" eb="143">
      <t>オコナ</t>
    </rPh>
    <rPh sb="160" eb="162">
      <t>ケイカク</t>
    </rPh>
    <rPh sb="163" eb="166">
      <t>ゲスイドウ</t>
    </rPh>
    <rPh sb="166" eb="168">
      <t>イジ</t>
    </rPh>
    <rPh sb="168" eb="170">
      <t>カンリ</t>
    </rPh>
    <rPh sb="170" eb="172">
      <t>ケイカク</t>
    </rPh>
    <phoneticPr fontId="4"/>
  </si>
  <si>
    <t>人口の減少傾向にある中、稲城市では区画整理事業等により人口は増加しています。
公共下水道の整備区域拡大を図ると共に、供用開始区域の下水道接続の促進を行っており、水洗化率の上昇から有収水量の増加が見込まれ、企業債償還金の減少で汚水処理費が減額することから、経費回収率の上昇が見込まれます。
今後、ストックマネジメント計画に沿って施設の老朽化対策を行っていくなど、持続可能な下水道事業を行うためには、安定した収入が必要です。
引き続き経営改善に向けた取組みを行うと共に、平成31年度から地方公営企業法を一部適用し、安定した健全な経営ができるよう、経営基盤の強化に努めてまいります。</t>
    <rPh sb="0" eb="2">
      <t>ジンコウ</t>
    </rPh>
    <rPh sb="3" eb="5">
      <t>ゲンショウ</t>
    </rPh>
    <rPh sb="5" eb="7">
      <t>ケイコウ</t>
    </rPh>
    <rPh sb="10" eb="11">
      <t>ナカ</t>
    </rPh>
    <rPh sb="12" eb="15">
      <t>イナギシ</t>
    </rPh>
    <rPh sb="17" eb="19">
      <t>クカク</t>
    </rPh>
    <rPh sb="19" eb="21">
      <t>セイリ</t>
    </rPh>
    <rPh sb="21" eb="23">
      <t>ジギョウ</t>
    </rPh>
    <rPh sb="23" eb="24">
      <t>トウ</t>
    </rPh>
    <rPh sb="27" eb="29">
      <t>ジンコウ</t>
    </rPh>
    <rPh sb="30" eb="32">
      <t>ゾウカ</t>
    </rPh>
    <rPh sb="80" eb="83">
      <t>スイセンカ</t>
    </rPh>
    <rPh sb="83" eb="84">
      <t>リツ</t>
    </rPh>
    <rPh sb="85" eb="87">
      <t>ジョウショウ</t>
    </rPh>
    <rPh sb="89" eb="91">
      <t>ユウシュウ</t>
    </rPh>
    <rPh sb="91" eb="93">
      <t>スイリョウ</t>
    </rPh>
    <rPh sb="94" eb="96">
      <t>ゾウカ</t>
    </rPh>
    <rPh sb="97" eb="99">
      <t>ミコ</t>
    </rPh>
    <rPh sb="102" eb="104">
      <t>キギョウ</t>
    </rPh>
    <rPh sb="104" eb="105">
      <t>サイ</t>
    </rPh>
    <rPh sb="105" eb="107">
      <t>ショウカン</t>
    </rPh>
    <rPh sb="107" eb="108">
      <t>キン</t>
    </rPh>
    <rPh sb="109" eb="111">
      <t>ゲンショウ</t>
    </rPh>
    <rPh sb="112" eb="114">
      <t>オスイ</t>
    </rPh>
    <rPh sb="114" eb="116">
      <t>ショリ</t>
    </rPh>
    <rPh sb="116" eb="117">
      <t>ヒ</t>
    </rPh>
    <rPh sb="118" eb="120">
      <t>ゲンガク</t>
    </rPh>
    <rPh sb="127" eb="129">
      <t>ケイヒ</t>
    </rPh>
    <rPh sb="129" eb="131">
      <t>カイシュウ</t>
    </rPh>
    <rPh sb="131" eb="132">
      <t>リツ</t>
    </rPh>
    <rPh sb="133" eb="135">
      <t>ジョウショウ</t>
    </rPh>
    <rPh sb="136" eb="138">
      <t>ミコ</t>
    </rPh>
    <rPh sb="144" eb="146">
      <t>コンゴ</t>
    </rPh>
    <rPh sb="157" eb="159">
      <t>ケイカク</t>
    </rPh>
    <rPh sb="160" eb="161">
      <t>ソ</t>
    </rPh>
    <rPh sb="163" eb="165">
      <t>シセツ</t>
    </rPh>
    <rPh sb="166" eb="169">
      <t>ロウキュウカ</t>
    </rPh>
    <rPh sb="169" eb="171">
      <t>タイサク</t>
    </rPh>
    <rPh sb="172" eb="173">
      <t>オコナ</t>
    </rPh>
    <rPh sb="180" eb="182">
      <t>ジゾク</t>
    </rPh>
    <rPh sb="182" eb="184">
      <t>カノウ</t>
    </rPh>
    <rPh sb="185" eb="188">
      <t>ゲスイドウ</t>
    </rPh>
    <rPh sb="188" eb="190">
      <t>ジギョウ</t>
    </rPh>
    <rPh sb="191" eb="192">
      <t>オコナ</t>
    </rPh>
    <rPh sb="198" eb="200">
      <t>アンテイ</t>
    </rPh>
    <rPh sb="202" eb="204">
      <t>シュウニュウ</t>
    </rPh>
    <rPh sb="205" eb="207">
      <t>ヒツヨウ</t>
    </rPh>
    <rPh sb="211" eb="212">
      <t>ヒ</t>
    </rPh>
    <rPh sb="213" eb="214">
      <t>ツヅ</t>
    </rPh>
    <rPh sb="215" eb="217">
      <t>ケイエイ</t>
    </rPh>
    <rPh sb="217" eb="219">
      <t>カイゼン</t>
    </rPh>
    <rPh sb="220" eb="221">
      <t>ム</t>
    </rPh>
    <rPh sb="223" eb="225">
      <t>トリク</t>
    </rPh>
    <rPh sb="227" eb="228">
      <t>オコナ</t>
    </rPh>
    <rPh sb="230" eb="231">
      <t>トモ</t>
    </rPh>
    <rPh sb="233" eb="235">
      <t>ヘイセイ</t>
    </rPh>
    <rPh sb="237" eb="239">
      <t>ネンド</t>
    </rPh>
    <rPh sb="241" eb="243">
      <t>チホウ</t>
    </rPh>
    <rPh sb="243" eb="245">
      <t>コウエイ</t>
    </rPh>
    <rPh sb="245" eb="247">
      <t>キギョウ</t>
    </rPh>
    <rPh sb="247" eb="248">
      <t>ホウ</t>
    </rPh>
    <rPh sb="249" eb="251">
      <t>イチブ</t>
    </rPh>
    <rPh sb="251" eb="253">
      <t>テキヨウ</t>
    </rPh>
    <rPh sb="255" eb="257">
      <t>アンテイ</t>
    </rPh>
    <rPh sb="259" eb="261">
      <t>ケンゼン</t>
    </rPh>
    <rPh sb="262" eb="264">
      <t>ケイエイ</t>
    </rPh>
    <rPh sb="271" eb="273">
      <t>ケイエイ</t>
    </rPh>
    <rPh sb="273" eb="275">
      <t>キバン</t>
    </rPh>
    <rPh sb="276" eb="278">
      <t>キョウカ</t>
    </rPh>
    <rPh sb="279" eb="2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</si>
</sst>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71-46B1-BD83-8A4477083F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0.15</c:v>
                </c:pt>
                <c:pt idx="2">
                  <c:v>4.88</c:v>
                </c:pt>
                <c:pt idx="3">
                  <c:v>0.2</c:v>
                </c:pt>
                <c:pt idx="4">
                  <c:v>0.3</c:v>
                </c:pt>
              </c:numCache>
            </c:numRef>
          </c:val>
          <c:smooth val="0"/>
          <c:extLst>
            <c:ext xmlns:c16="http://schemas.microsoft.com/office/drawing/2014/chart" uri="{C3380CC4-5D6E-409C-BE32-E72D297353CC}">
              <c16:uniqueId val="{00000001-7C71-46B1-BD83-8A4477083F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9-4D70-8DE1-D067FFB3D0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86.69</c:v>
                </c:pt>
                <c:pt idx="2">
                  <c:v>80.16</c:v>
                </c:pt>
                <c:pt idx="3">
                  <c:v>73.599999999999994</c:v>
                </c:pt>
                <c:pt idx="4">
                  <c:v>70.33</c:v>
                </c:pt>
              </c:numCache>
            </c:numRef>
          </c:val>
          <c:smooth val="0"/>
          <c:extLst>
            <c:ext xmlns:c16="http://schemas.microsoft.com/office/drawing/2014/chart" uri="{C3380CC4-5D6E-409C-BE32-E72D297353CC}">
              <c16:uniqueId val="{00000001-0CD9-4D70-8DE1-D067FFB3D0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96.62</c:v>
                </c:pt>
                <c:pt idx="1">
                  <c:v>96.78</c:v>
                </c:pt>
                <c:pt idx="2">
                  <c:v>96.96</c:v>
                </c:pt>
                <c:pt idx="3">
                  <c:v>97.21</c:v>
                </c:pt>
                <c:pt idx="4">
                  <c:v>97.43</c:v>
                </c:pt>
              </c:numCache>
            </c:numRef>
          </c:val>
          <c:extLst>
            <c:ext xmlns:c16="http://schemas.microsoft.com/office/drawing/2014/chart" uri="{C3380CC4-5D6E-409C-BE32-E72D297353CC}">
              <c16:uniqueId val="{00000000-5FCD-4552-A3AC-456C73E7E1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96.14</c:v>
                </c:pt>
                <c:pt idx="2">
                  <c:v>96.19</c:v>
                </c:pt>
                <c:pt idx="3">
                  <c:v>96.4</c:v>
                </c:pt>
                <c:pt idx="4">
                  <c:v>95.85</c:v>
                </c:pt>
              </c:numCache>
            </c:numRef>
          </c:val>
          <c:smooth val="0"/>
          <c:extLst>
            <c:ext xmlns:c16="http://schemas.microsoft.com/office/drawing/2014/chart" uri="{C3380CC4-5D6E-409C-BE32-E72D297353CC}">
              <c16:uniqueId val="{00000001-5FCD-4552-A3AC-456C73E7E1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75.150000000000006</c:v>
                </c:pt>
                <c:pt idx="1">
                  <c:v>75.77</c:v>
                </c:pt>
                <c:pt idx="2">
                  <c:v>75.89</c:v>
                </c:pt>
                <c:pt idx="3">
                  <c:v>90.13</c:v>
                </c:pt>
                <c:pt idx="4">
                  <c:v>89.85</c:v>
                </c:pt>
              </c:numCache>
            </c:numRef>
          </c:val>
          <c:extLst>
            <c:ext xmlns:c16="http://schemas.microsoft.com/office/drawing/2014/chart" uri="{C3380CC4-5D6E-409C-BE32-E72D297353CC}">
              <c16:uniqueId val="{00000000-8046-4771-BA95-D4040D9186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6-4771-BA95-D4040D9186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8-45C3-8AE1-3A7C010350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8-45C3-8AE1-3A7C010350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D-4C01-8A9B-8F56E2BFD6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D-4C01-8A9B-8F56E2BFD6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1-4C8F-AB97-92096CFC83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1-4C8F-AB97-92096CFC83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6-40A7-97E8-AF0ECE5730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6-40A7-97E8-AF0ECE5730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631.9</c:v>
                </c:pt>
                <c:pt idx="1">
                  <c:v>611.15</c:v>
                </c:pt>
                <c:pt idx="2">
                  <c:v>562.20000000000005</c:v>
                </c:pt>
                <c:pt idx="3">
                  <c:v>406.84</c:v>
                </c:pt>
                <c:pt idx="4">
                  <c:v>492.25</c:v>
                </c:pt>
              </c:numCache>
            </c:numRef>
          </c:val>
          <c:extLst>
            <c:ext xmlns:c16="http://schemas.microsoft.com/office/drawing/2014/chart" uri="{C3380CC4-5D6E-409C-BE32-E72D297353CC}">
              <c16:uniqueId val="{00000000-5E3D-4744-A94B-4A6236569F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775.45</c:v>
                </c:pt>
                <c:pt idx="2">
                  <c:v>786.46</c:v>
                </c:pt>
                <c:pt idx="3">
                  <c:v>707.12</c:v>
                </c:pt>
                <c:pt idx="4">
                  <c:v>733.93</c:v>
                </c:pt>
              </c:numCache>
            </c:numRef>
          </c:val>
          <c:smooth val="0"/>
          <c:extLst>
            <c:ext xmlns:c16="http://schemas.microsoft.com/office/drawing/2014/chart" uri="{C3380CC4-5D6E-409C-BE32-E72D297353CC}">
              <c16:uniqueId val="{00000001-5E3D-4744-A94B-4A6236569F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75.02</c:v>
                </c:pt>
                <c:pt idx="1">
                  <c:v>76.17</c:v>
                </c:pt>
                <c:pt idx="2">
                  <c:v>76.87</c:v>
                </c:pt>
                <c:pt idx="3">
                  <c:v>86.97</c:v>
                </c:pt>
                <c:pt idx="4">
                  <c:v>86.95</c:v>
                </c:pt>
              </c:numCache>
            </c:numRef>
          </c:val>
          <c:extLst>
            <c:ext xmlns:c16="http://schemas.microsoft.com/office/drawing/2014/chart" uri="{C3380CC4-5D6E-409C-BE32-E72D297353CC}">
              <c16:uniqueId val="{00000000-D2AC-4F84-AF35-D495BD8E3B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86.34</c:v>
                </c:pt>
                <c:pt idx="2">
                  <c:v>84.89</c:v>
                </c:pt>
                <c:pt idx="3">
                  <c:v>93.62</c:v>
                </c:pt>
                <c:pt idx="4">
                  <c:v>94.59</c:v>
                </c:pt>
              </c:numCache>
            </c:numRef>
          </c:val>
          <c:smooth val="0"/>
          <c:extLst>
            <c:ext xmlns:c16="http://schemas.microsoft.com/office/drawing/2014/chart" uri="{C3380CC4-5D6E-409C-BE32-E72D297353CC}">
              <c16:uniqueId val="{00000001-D2AC-4F84-AF35-D495BD8E3B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175.82</c:v>
                </c:pt>
                <c:pt idx="1">
                  <c:v>169.19</c:v>
                </c:pt>
                <c:pt idx="2">
                  <c:v>167.54</c:v>
                </c:pt>
                <c:pt idx="3">
                  <c:v>150</c:v>
                </c:pt>
                <c:pt idx="4">
                  <c:v>137.91</c:v>
                </c:pt>
              </c:numCache>
            </c:numRef>
          </c:val>
          <c:extLst>
            <c:ext xmlns:c16="http://schemas.microsoft.com/office/drawing/2014/chart" uri="{C3380CC4-5D6E-409C-BE32-E72D297353CC}">
              <c16:uniqueId val="{00000000-0C4B-412D-BDC3-F78B97C560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147.52000000000001</c:v>
                </c:pt>
                <c:pt idx="2">
                  <c:v>146.26</c:v>
                </c:pt>
                <c:pt idx="3">
                  <c:v>136.47</c:v>
                </c:pt>
                <c:pt idx="4">
                  <c:v>131.22</c:v>
                </c:pt>
              </c:numCache>
            </c:numRef>
          </c:val>
          <c:smooth val="0"/>
          <c:extLst>
            <c:ext xmlns:c16="http://schemas.microsoft.com/office/drawing/2014/chart" uri="{C3380CC4-5D6E-409C-BE32-E72D297353CC}">
              <c16:uniqueId val="{00000001-0C4B-412D-BDC3-F78B97C560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東京都　稲城市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90585</v>
      </c>
      <c r="AM8" s="50"/>
      <c r="AN8" s="50"/>
      <c r="AO8" s="50"/>
      <c r="AP8" s="50"/>
      <c r="AQ8" s="50"/>
      <c r="AR8" s="50"/>
      <c r="AS8" s="50"/>
      <c r="AT8" s="45">
        <f>データ!T6</f>
        <v>17.97</v>
      </c>
      <c r="AU8" s="45"/>
      <c r="AV8" s="45"/>
      <c r="AW8" s="45"/>
      <c r="AX8" s="45"/>
      <c r="AY8" s="45"/>
      <c r="AZ8" s="45"/>
      <c r="BA8" s="45"/>
      <c r="BB8" s="45">
        <f>データ!U6</f>
        <v>5040.8999999999996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99.18</v>
      </c>
      <c r="Q10" s="45"/>
      <c r="R10" s="45"/>
      <c r="S10" s="45"/>
      <c r="T10" s="45"/>
      <c r="U10" s="45"/>
      <c r="V10" s="45"/>
      <c r="W10" s="45">
        <f>データ!Q6</f>
        <v>94.39</v>
      </c>
      <c r="X10" s="45"/>
      <c r="Y10" s="45"/>
      <c r="Z10" s="45"/>
      <c r="AA10" s="45"/>
      <c r="AB10" s="45"/>
      <c r="AC10" s="45"/>
      <c r="AD10" s="50">
        <f>データ!R6</f>
        <v>2030</v>
      </c>
      <c r="AE10" s="50"/>
      <c r="AF10" s="50"/>
      <c r="AG10" s="50"/>
      <c r="AH10" s="50"/>
      <c r="AI10" s="50"/>
      <c r="AJ10" s="50"/>
      <c r="AK10" s="2"/>
      <c r="AL10" s="50">
        <f>データ!V6</f>
        <v>90191</v>
      </c>
      <c r="AM10" s="50"/>
      <c r="AN10" s="50"/>
      <c r="AO10" s="50"/>
      <c r="AP10" s="50"/>
      <c r="AQ10" s="50"/>
      <c r="AR10" s="50"/>
      <c r="AS10" s="50"/>
      <c r="AT10" s="45">
        <f>データ!W6</f>
        <v>10.86</v>
      </c>
      <c r="AU10" s="45"/>
      <c r="AV10" s="45"/>
      <c r="AW10" s="45"/>
      <c r="AX10" s="45"/>
      <c r="AY10" s="45"/>
      <c r="AZ10" s="45"/>
      <c r="BA10" s="45"/>
      <c r="BB10" s="45">
        <f>データ!X6</f>
        <v>8304.8799999999992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vNySO6goBso3jssgTv+Z7F2BAFlK1keymX+u3DrZdxy2gCmFuMhIcxKSYljO3rEAoLHS1K8jLct0gs8mDo2qQ==" saltValue="g7jCgt6PBunHqKAetxSM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132250</v>
      </c>
      <c r="D6" s="33">
        <f t="shared" si="3"/>
        <v>47</v>
      </c>
      <c r="E6" s="33">
        <f t="shared" si="3"/>
        <v>17</v>
      </c>
      <c r="F6" s="33">
        <f t="shared" si="3"/>
        <v>1</v>
      </c>
      <c r="G6" s="33">
        <f t="shared" si="3"/>
        <v>0</v>
      </c>
      <c r="H6" s="33" t="str">
        <f t="shared" si="3"/>
        <v>東京都　稲城市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99.18</v>
      </c>
      <c r="Q6" s="34">
        <f t="shared" si="3"/>
        <v>94.39</v>
      </c>
      <c r="R6" s="34">
        <f t="shared" si="3"/>
        <v>2030</v>
      </c>
      <c r="S6" s="34">
        <f t="shared" si="3"/>
        <v>90585</v>
      </c>
      <c r="T6" s="34">
        <f t="shared" si="3"/>
        <v>17.97</v>
      </c>
      <c r="U6" s="34">
        <f t="shared" si="3"/>
        <v>5040.8999999999996</v>
      </c>
      <c r="V6" s="34">
        <f t="shared" si="3"/>
        <v>90191</v>
      </c>
      <c r="W6" s="34">
        <f t="shared" si="3"/>
        <v>10.86</v>
      </c>
      <c r="X6" s="34">
        <f t="shared" si="3"/>
        <v>8304.8799999999992</v>
      </c>
      <c r="Y6" s="35">
        <f>IF(Y7="",NA(),Y7)</f>
        <v>75.150000000000006</v>
      </c>
      <c r="Z6" s="35">
        <f t="shared" ref="Z6:AH6" si="4">IF(Z7="",NA(),Z7)</f>
        <v>75.77</v>
      </c>
      <c r="AA6" s="35">
        <f t="shared" si="4"/>
        <v>75.89</v>
      </c>
      <c r="AB6" s="35">
        <f t="shared" si="4"/>
        <v>90.13</v>
      </c>
      <c r="AC6" s="35">
        <f t="shared" si="4"/>
        <v>89.85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631.9</v>
      </c>
      <c r="BG6" s="35">
        <f t="shared" ref="BG6:BO6" si="7">IF(BG7="",NA(),BG7)</f>
        <v>611.15</v>
      </c>
      <c r="BH6" s="35">
        <f t="shared" si="7"/>
        <v>562.20000000000005</v>
      </c>
      <c r="BI6" s="35">
        <f t="shared" si="7"/>
        <v>406.84</v>
      </c>
      <c r="BJ6" s="35">
        <f t="shared" si="7"/>
        <v>492.25</v>
      </c>
      <c r="BK6" s="35">
        <f t="shared" si="7"/>
        <v>1186.53</v>
      </c>
      <c r="BL6" s="35">
        <f t="shared" si="7"/>
        <v>775.45</v>
      </c>
      <c r="BM6" s="35">
        <f t="shared" si="7"/>
        <v>786.46</v>
      </c>
      <c r="BN6" s="35">
        <f t="shared" si="7"/>
        <v>707.12</v>
      </c>
      <c r="BO6" s="35">
        <f t="shared" si="7"/>
        <v>733.93</v>
      </c>
      <c r="BP6" s="34" t="str">
        <f>IF(BP7="","",IF(BP7="-","【-】","【"&amp;SUBSTITUTE(TEXT(BP7,"#,##0.00"),"-","△")&amp;"】"))</f>
        <v>【682.78】</v>
      </c>
      <c r="BQ6" s="35">
        <f>IF(BQ7="",NA(),BQ7)</f>
        <v>75.02</v>
      </c>
      <c r="BR6" s="35">
        <f t="shared" ref="BR6:BZ6" si="8">IF(BR7="",NA(),BR7)</f>
        <v>76.17</v>
      </c>
      <c r="BS6" s="35">
        <f t="shared" si="8"/>
        <v>76.87</v>
      </c>
      <c r="BT6" s="35">
        <f t="shared" si="8"/>
        <v>86.97</v>
      </c>
      <c r="BU6" s="35">
        <f t="shared" si="8"/>
        <v>86.95</v>
      </c>
      <c r="BV6" s="35">
        <f t="shared" si="8"/>
        <v>86.66</v>
      </c>
      <c r="BW6" s="35">
        <f t="shared" si="8"/>
        <v>86.34</v>
      </c>
      <c r="BX6" s="35">
        <f t="shared" si="8"/>
        <v>84.89</v>
      </c>
      <c r="BY6" s="35">
        <f t="shared" si="8"/>
        <v>93.62</v>
      </c>
      <c r="BZ6" s="35">
        <f t="shared" si="8"/>
        <v>94.59</v>
      </c>
      <c r="CA6" s="34" t="str">
        <f>IF(CA7="","",IF(CA7="-","【-】","【"&amp;SUBSTITUTE(TEXT(CA7,"#,##0.00"),"-","△")&amp;"】"))</f>
        <v>【100.91】</v>
      </c>
      <c r="CB6" s="35">
        <f>IF(CB7="",NA(),CB7)</f>
        <v>175.82</v>
      </c>
      <c r="CC6" s="35">
        <f t="shared" ref="CC6:CK6" si="9">IF(CC7="",NA(),CC7)</f>
        <v>169.19</v>
      </c>
      <c r="CD6" s="35">
        <f t="shared" si="9"/>
        <v>167.54</v>
      </c>
      <c r="CE6" s="35">
        <f t="shared" si="9"/>
        <v>150</v>
      </c>
      <c r="CF6" s="35">
        <f t="shared" si="9"/>
        <v>137.91</v>
      </c>
      <c r="CG6" s="35">
        <f t="shared" si="9"/>
        <v>151.65</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86.69</v>
      </c>
      <c r="CT6" s="35">
        <f t="shared" si="10"/>
        <v>80.16</v>
      </c>
      <c r="CU6" s="35">
        <f t="shared" si="10"/>
        <v>73.599999999999994</v>
      </c>
      <c r="CV6" s="35">
        <f t="shared" si="10"/>
        <v>70.33</v>
      </c>
      <c r="CW6" s="34" t="str">
        <f>IF(CW7="","",IF(CW7="-","【-】","【"&amp;SUBSTITUTE(TEXT(CW7,"#,##0.00"),"-","△")&amp;"】"))</f>
        <v>【58.98】</v>
      </c>
      <c r="CX6" s="35">
        <f>IF(CX7="",NA(),CX7)</f>
        <v>96.62</v>
      </c>
      <c r="CY6" s="35">
        <f t="shared" ref="CY6:DG6" si="11">IF(CY7="",NA(),CY7)</f>
        <v>96.78</v>
      </c>
      <c r="CZ6" s="35">
        <f t="shared" si="11"/>
        <v>96.96</v>
      </c>
      <c r="DA6" s="35">
        <f t="shared" si="11"/>
        <v>97.21</v>
      </c>
      <c r="DB6" s="35">
        <f t="shared" si="11"/>
        <v>97.43</v>
      </c>
      <c r="DC6" s="35">
        <f t="shared" si="11"/>
        <v>91.47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132250</v>
      </c>
      <c r="D7" s="37">
        <v>47</v>
      </c>
      <c r="E7" s="37">
        <v>17</v>
      </c>
      <c r="F7" s="37">
        <v>1</v>
      </c>
      <c r="G7" s="37">
        <v>0</v>
      </c>
      <c r="H7" s="37" t="s">
        <v>98</v>
      </c>
      <c r="I7" s="37" t="s">
        <v>99</v>
      </c>
      <c r="J7" s="37" t="s">
        <v>100</v>
      </c>
      <c r="K7" s="37" t="s">
        <v>101</v>
      </c>
      <c r="L7" s="37" t="s">
        <v>102</v>
      </c>
      <c r="M7" s="37" t="s">
        <v>103</v>
      </c>
      <c r="N7" s="38" t="s">
        <v>104</v>
      </c>
      <c r="O7" s="38" t="s">
        <v>105</v>
      </c>
      <c r="P7" s="38">
        <v>99.18</v>
      </c>
      <c r="Q7" s="38">
        <v>94.39</v>
      </c>
      <c r="R7" s="38">
        <v>2030</v>
      </c>
      <c r="S7" s="38">
        <v>90585</v>
      </c>
      <c r="T7" s="38">
        <v>17.97</v>
      </c>
      <c r="U7" s="38">
        <v>5040.8999999999996</v>
      </c>
      <c r="V7" s="38">
        <v>90191</v>
      </c>
      <c r="W7" s="38">
        <v>10.86</v>
      </c>
      <c r="X7" s="38">
        <v>8304.8799999999992</v>
      </c>
      <c r="Y7" s="38">
        <v>75.150000000000006</v>
      </c>
      <c r="Z7" s="38">
        <v>75.77</v>
      </c>
      <c r="AA7" s="38">
        <v>75.89</v>
      </c>
      <c r="AB7" s="38">
        <v>90.13</v>
      </c>
      <c r="AC7" s="38">
        <v>89.85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631.9</v>
      </c>
      <c r="BG7" s="38">
        <v>611.15</v>
      </c>
      <c r="BH7" s="38">
        <v>562.20000000000005</v>
      </c>
      <c r="BI7" s="38">
        <v>406.84</v>
      </c>
      <c r="BJ7" s="38">
        <v>492.25</v>
      </c>
      <c r="BK7" s="38">
        <v>1186.53</v>
      </c>
      <c r="BL7" s="38">
        <v>775.45</v>
      </c>
      <c r="BM7" s="38">
        <v>786.46</v>
      </c>
      <c r="BN7" s="38">
        <v>707.12</v>
      </c>
      <c r="BO7" s="38">
        <v>733.93</v>
      </c>
      <c r="BP7" s="38">
        <v>682.78</v>
      </c>
      <c r="BQ7" s="38">
        <v>75.02</v>
      </c>
      <c r="BR7" s="38">
        <v>76.17</v>
      </c>
      <c r="BS7" s="38">
        <v>76.87</v>
      </c>
      <c r="BT7" s="38">
        <v>86.97</v>
      </c>
      <c r="BU7" s="38">
        <v>86.95</v>
      </c>
      <c r="BV7" s="38">
        <v>86.66</v>
      </c>
      <c r="BW7" s="38">
        <v>86.34</v>
      </c>
      <c r="BX7" s="38">
        <v>84.89</v>
      </c>
      <c r="BY7" s="38">
        <v>93.62</v>
      </c>
      <c r="BZ7" s="38">
        <v>94.59</v>
      </c>
      <c r="CA7" s="38">
        <v>100.91</v>
      </c>
      <c r="CB7" s="38">
        <v>175.82</v>
      </c>
      <c r="CC7" s="38">
        <v>169.19</v>
      </c>
      <c r="CD7" s="38">
        <v>167.54</v>
      </c>
      <c r="CE7" s="38">
        <v>150</v>
      </c>
      <c r="CF7" s="38">
        <v>137.91</v>
      </c>
      <c r="CG7" s="38">
        <v>151.65</v>
      </c>
      <c r="CH7" s="38">
        <v>147.52000000000001</v>
      </c>
      <c r="CI7" s="38">
        <v>146.26</v>
      </c>
      <c r="CJ7" s="38">
        <v>136.47</v>
      </c>
      <c r="CK7" s="38">
        <v>131.22</v>
      </c>
      <c r="CL7" s="38">
        <v>136.86000000000001</v>
      </c>
      <c r="CM7" s="38" t="s">
        <v>104</v>
      </c>
      <c r="CN7" s="38" t="s">
        <v>104</v>
      </c>
      <c r="CO7" s="38" t="s">
        <v>104</v>
      </c>
      <c r="CP7" s="38" t="s">
        <v>104</v>
      </c>
      <c r="CQ7" s="38" t="s">
        <v>104</v>
      </c>
      <c r="CR7" s="38" t="s">
        <v>104</v>
      </c>
      <c r="CS7" s="38">
        <v>86.69</v>
      </c>
      <c r="CT7" s="38">
        <v>80.16</v>
      </c>
      <c r="CU7" s="38">
        <v>73.599999999999994</v>
      </c>
      <c r="CV7" s="38">
        <v>70.33</v>
      </c>
      <c r="CW7" s="38">
        <v>58.98</v>
      </c>
      <c r="CX7" s="38">
        <v>96.62</v>
      </c>
      <c r="CY7" s="38">
        <v>96.78</v>
      </c>
      <c r="CZ7" s="38">
        <v>96.96</v>
      </c>
      <c r="DA7" s="38">
        <v>97.21</v>
      </c>
      <c r="DB7" s="38">
        <v>97.43</v>
      </c>
      <c r="DC7" s="38">
        <v>91.47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2020-01-21T05:18:52Z</cp:lastPrinted>
  <dcterms:created xsi:type="dcterms:W3CDTF">2019-12-05T05:03:35Z</dcterms:created>
  <dcterms:modified xsi:type="dcterms:W3CDTF">2020-03-30T02:36:11Z</dcterms:modified>
  <cp:category/>
</cp:coreProperties>
</file>